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Miller\Desktop\Degree Audit Templates\"/>
    </mc:Choice>
  </mc:AlternateContent>
  <xr:revisionPtr revIDLastSave="0" documentId="13_ncr:1_{7C240A08-D81B-41CE-918D-86B37B282329}" xr6:coauthVersionLast="47" xr6:coauthVersionMax="47" xr10:uidLastSave="{00000000-0000-0000-0000-000000000000}"/>
  <bookViews>
    <workbookView xWindow="-120" yWindow="-120" windowWidth="20730" windowHeight="11160" xr2:uid="{9BB0181B-4F7D-4AA9-BD29-5B2B2A909AC8}"/>
  </bookViews>
  <sheets>
    <sheet name="Business Degree" sheetId="1" r:id="rId1"/>
    <sheet name="Business Admin Cert" sheetId="4" r:id="rId2"/>
    <sheet name="Entrepreneurship Cert" sheetId="5" r:id="rId3"/>
    <sheet name="listdata" sheetId="3" r:id="rId4"/>
  </sheets>
  <definedNames>
    <definedName name="_bookmark143" localSheetId="3">listdata!#REF!</definedName>
    <definedName name="_bookmark144" localSheetId="3">listdata!#REF!</definedName>
    <definedName name="_bookmark145" localSheetId="3">listdata!#REF!</definedName>
    <definedName name="_bookmark146" localSheetId="3">listdata!#REF!</definedName>
    <definedName name="_bookmark147" localSheetId="3">listdata!#REF!</definedName>
    <definedName name="_bookmark148" localSheetId="3">listdata!#REF!</definedName>
    <definedName name="_bookmark149" localSheetId="3">listdata!#REF!</definedName>
    <definedName name="_bookmark150" localSheetId="3">listdata!#REF!</definedName>
    <definedName name="_bookmark151" localSheetId="3">listdata!#REF!</definedName>
    <definedName name="_bookmark152" localSheetId="3">listdata!#REF!</definedName>
    <definedName name="_bookmark153" localSheetId="3">listdata!#REF!</definedName>
    <definedName name="_bookmark154" localSheetId="3">listdata!#REF!</definedName>
    <definedName name="_bookmark155" localSheetId="3">listdata!#REF!</definedName>
    <definedName name="_bookmark156" localSheetId="3">listdata!#REF!</definedName>
    <definedName name="_bookmark157" localSheetId="3">listdata!#REF!</definedName>
    <definedName name="_bookmark158" localSheetId="3">listdata!#REF!</definedName>
    <definedName name="_bookmark159" localSheetId="3">listdata!#REF!</definedName>
    <definedName name="_bookmark160" localSheetId="3">listdata!#REF!</definedName>
    <definedName name="_bookmark161" localSheetId="3">listdata!#REF!</definedName>
    <definedName name="_bookmark162" localSheetId="3">listdata!#REF!</definedName>
    <definedName name="_bookmark163" localSheetId="3">listdata!#REF!</definedName>
    <definedName name="_bookmark164" localSheetId="3">listdata!#REF!</definedName>
    <definedName name="_bookmark165" localSheetId="3">listdata!#REF!</definedName>
    <definedName name="_bookmark166" localSheetId="3">listdata!#REF!</definedName>
    <definedName name="_bookmark167" localSheetId="3">listdata!#REF!</definedName>
    <definedName name="_bookmark168" localSheetId="3">listdata!#REF!</definedName>
    <definedName name="_Hlk536795746" localSheetId="1">'Business Admin Cert'!$A$5</definedName>
    <definedName name="_Hlk536795746" localSheetId="0">'Business Degree'!$A$5</definedName>
    <definedName name="_Hlk536795746" localSheetId="2">'Entrepreneurship Cert'!$A$5</definedName>
    <definedName name="_Hlk536795747" localSheetId="1">'Business Admin Cert'!$A$11</definedName>
    <definedName name="_Hlk536795747" localSheetId="0">'Business Degree'!$A$31</definedName>
    <definedName name="_Hlk536795747" localSheetId="2">'Entrepreneurship Cert'!$A$11</definedName>
    <definedName name="_Hlk536795748" localSheetId="1">'Business Admin Cert'!$A$22</definedName>
    <definedName name="_Hlk536795748" localSheetId="0">'Business Degree'!$A$61</definedName>
    <definedName name="_Hlk536795748" localSheetId="2">'Entrepreneurship Cert'!$A$27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3" l="1"/>
  <c r="I8" i="3"/>
  <c r="I9" i="3"/>
  <c r="I6" i="3"/>
  <c r="I5" i="3"/>
  <c r="I4" i="3"/>
  <c r="I3" i="3"/>
  <c r="I2" i="3"/>
  <c r="K9" i="3"/>
  <c r="K10" i="3"/>
  <c r="K11" i="3"/>
  <c r="K8" i="3"/>
  <c r="K7" i="3"/>
  <c r="K6" i="3"/>
  <c r="K5" i="3"/>
  <c r="K4" i="3"/>
  <c r="K3" i="3"/>
  <c r="K2" i="3"/>
  <c r="C240" i="3"/>
  <c r="C11" i="3"/>
  <c r="C12" i="3"/>
  <c r="C13" i="3"/>
  <c r="C14" i="3"/>
  <c r="C10" i="3"/>
  <c r="G5" i="3"/>
  <c r="G6" i="3"/>
  <c r="G7" i="3"/>
  <c r="G8" i="3"/>
  <c r="G4" i="3"/>
  <c r="O11" i="3"/>
  <c r="O12" i="3"/>
  <c r="O13" i="3"/>
  <c r="O14" i="3"/>
  <c r="O10" i="3"/>
  <c r="AA10" i="3"/>
  <c r="AA11" i="3"/>
  <c r="AA12" i="3"/>
  <c r="AA13" i="3"/>
  <c r="AA9" i="3"/>
  <c r="W11" i="3"/>
  <c r="W12" i="3"/>
  <c r="W13" i="3"/>
  <c r="W14" i="3"/>
  <c r="W10" i="3"/>
  <c r="AC12" i="3"/>
  <c r="AC13" i="3"/>
  <c r="AC14" i="3"/>
  <c r="AC15" i="3"/>
  <c r="AC11" i="3"/>
  <c r="Y14" i="3"/>
  <c r="Y15" i="3"/>
  <c r="Y16" i="3"/>
  <c r="Y17" i="3"/>
  <c r="Y13" i="3"/>
  <c r="E15" i="3"/>
  <c r="E16" i="3"/>
  <c r="E17" i="3"/>
  <c r="E18" i="3"/>
  <c r="E14" i="3"/>
  <c r="Q15" i="3"/>
  <c r="Q16" i="3"/>
  <c r="Q17" i="3"/>
  <c r="Q18" i="3"/>
  <c r="Q14" i="3"/>
  <c r="S16" i="3"/>
  <c r="S17" i="3"/>
  <c r="S18" i="3"/>
  <c r="S19" i="3"/>
  <c r="S15" i="3"/>
  <c r="U38" i="3"/>
  <c r="U39" i="3"/>
  <c r="U40" i="3"/>
  <c r="U41" i="3"/>
  <c r="U37" i="3"/>
  <c r="M53" i="3"/>
  <c r="M54" i="3"/>
  <c r="M55" i="3"/>
  <c r="M56" i="3"/>
  <c r="M52" i="3"/>
  <c r="C261" i="3"/>
  <c r="C262" i="3"/>
  <c r="C263" i="3"/>
  <c r="C264" i="3"/>
  <c r="C265" i="3"/>
  <c r="J45" i="1" l="1"/>
  <c r="J22" i="5"/>
  <c r="J20" i="5"/>
  <c r="J19" i="5"/>
  <c r="J17" i="5"/>
  <c r="J16" i="5"/>
  <c r="J14" i="5"/>
  <c r="J58" i="1"/>
  <c r="J57" i="1"/>
  <c r="J56" i="1"/>
  <c r="J50" i="1"/>
  <c r="J49" i="1"/>
  <c r="J48" i="1"/>
  <c r="J47" i="1"/>
  <c r="J46" i="1"/>
  <c r="J39" i="1"/>
  <c r="J38" i="1"/>
  <c r="J37" i="1"/>
  <c r="J36" i="1"/>
  <c r="J35" i="1"/>
  <c r="J34" i="1"/>
  <c r="J19" i="4"/>
  <c r="J18" i="4"/>
  <c r="J17" i="4"/>
  <c r="J14" i="4"/>
  <c r="J15" i="4"/>
  <c r="J16" i="4"/>
  <c r="J28" i="1"/>
  <c r="J27" i="1"/>
  <c r="J26" i="1"/>
  <c r="J25" i="1"/>
  <c r="J24" i="1"/>
  <c r="J23" i="1"/>
  <c r="J22" i="1"/>
  <c r="J21" i="1"/>
  <c r="J20" i="1"/>
  <c r="J19" i="1"/>
  <c r="J18" i="1"/>
  <c r="J17" i="1"/>
  <c r="J16" i="1"/>
  <c r="J15" i="1"/>
  <c r="C135" i="3"/>
  <c r="C20" i="4" l="1"/>
  <c r="C40" i="1"/>
  <c r="D29" i="1"/>
  <c r="F63" i="1" s="1"/>
  <c r="AC10" i="3"/>
  <c r="AC9" i="3"/>
  <c r="AC8" i="3"/>
  <c r="AC7" i="3"/>
  <c r="AC6" i="3"/>
  <c r="AC5" i="3"/>
  <c r="AC4" i="3"/>
  <c r="AC3" i="3"/>
  <c r="C111" i="3"/>
  <c r="AC2" i="3"/>
  <c r="AA8" i="3"/>
  <c r="AA7" i="3"/>
  <c r="AA6" i="3"/>
  <c r="AA5" i="3"/>
  <c r="AA4" i="3"/>
  <c r="AA3" i="3"/>
  <c r="AA2" i="3"/>
  <c r="C25" i="5" l="1"/>
  <c r="F29" i="5" s="1"/>
  <c r="F30" i="5" s="1"/>
  <c r="H30" i="5" s="1"/>
  <c r="F24" i="4"/>
  <c r="H29" i="5" l="1"/>
  <c r="H24" i="4"/>
  <c r="F25" i="4"/>
  <c r="H25" i="4" s="1"/>
  <c r="M51" i="3"/>
  <c r="M50" i="3"/>
  <c r="M49" i="3"/>
  <c r="M48" i="3"/>
  <c r="M47" i="3"/>
  <c r="M46" i="3"/>
  <c r="M45" i="3"/>
  <c r="M44" i="3"/>
  <c r="M43" i="3"/>
  <c r="M42" i="3"/>
  <c r="M41" i="3"/>
  <c r="M40" i="3"/>
  <c r="M39" i="3"/>
  <c r="M38" i="3"/>
  <c r="M37" i="3"/>
  <c r="U36" i="3"/>
  <c r="M36" i="3"/>
  <c r="U35" i="3"/>
  <c r="M35" i="3"/>
  <c r="U34" i="3"/>
  <c r="M34" i="3"/>
  <c r="U33" i="3"/>
  <c r="M33" i="3"/>
  <c r="U32" i="3"/>
  <c r="M32" i="3"/>
  <c r="U31" i="3"/>
  <c r="M31" i="3"/>
  <c r="U30" i="3"/>
  <c r="M30" i="3"/>
  <c r="U29" i="3"/>
  <c r="M29" i="3"/>
  <c r="U28" i="3"/>
  <c r="M28" i="3"/>
  <c r="U27" i="3"/>
  <c r="M27" i="3"/>
  <c r="U26" i="3"/>
  <c r="M26" i="3"/>
  <c r="U25" i="3"/>
  <c r="M25" i="3"/>
  <c r="U24" i="3"/>
  <c r="M24" i="3"/>
  <c r="U23" i="3"/>
  <c r="M23" i="3"/>
  <c r="U22" i="3"/>
  <c r="M22" i="3"/>
  <c r="U21" i="3"/>
  <c r="M21" i="3"/>
  <c r="U20" i="3"/>
  <c r="M20" i="3"/>
  <c r="U19" i="3"/>
  <c r="M19" i="3"/>
  <c r="U18" i="3"/>
  <c r="M18" i="3"/>
  <c r="U17" i="3"/>
  <c r="M17" i="3"/>
  <c r="U16" i="3"/>
  <c r="M16" i="3"/>
  <c r="U15" i="3"/>
  <c r="M15" i="3"/>
  <c r="U14" i="3"/>
  <c r="S14" i="3"/>
  <c r="M14" i="3"/>
  <c r="U13" i="3"/>
  <c r="S13" i="3"/>
  <c r="Q13" i="3"/>
  <c r="M13" i="3"/>
  <c r="E13" i="3"/>
  <c r="Y12" i="3"/>
  <c r="U12" i="3"/>
  <c r="S12" i="3"/>
  <c r="Q12" i="3"/>
  <c r="M12" i="3"/>
  <c r="E12" i="3"/>
  <c r="Y11" i="3"/>
  <c r="U11" i="3"/>
  <c r="S11" i="3"/>
  <c r="Q11" i="3"/>
  <c r="M11" i="3"/>
  <c r="E11" i="3"/>
  <c r="Y10" i="3"/>
  <c r="U10" i="3"/>
  <c r="S10" i="3"/>
  <c r="Q10" i="3"/>
  <c r="M10" i="3"/>
  <c r="E10" i="3"/>
  <c r="Y9" i="3"/>
  <c r="W9" i="3"/>
  <c r="U9" i="3"/>
  <c r="S9" i="3"/>
  <c r="Q9" i="3"/>
  <c r="O9" i="3"/>
  <c r="M9" i="3"/>
  <c r="E9" i="3"/>
  <c r="C9" i="3"/>
  <c r="Y8" i="3"/>
  <c r="W8" i="3"/>
  <c r="U8" i="3"/>
  <c r="S8" i="3"/>
  <c r="Q8" i="3"/>
  <c r="O8" i="3"/>
  <c r="M8" i="3"/>
  <c r="E8" i="3"/>
  <c r="C8" i="3"/>
  <c r="Y7" i="3"/>
  <c r="W7" i="3"/>
  <c r="U7" i="3"/>
  <c r="S7" i="3"/>
  <c r="Q7" i="3"/>
  <c r="O7" i="3"/>
  <c r="M7" i="3"/>
  <c r="E7" i="3"/>
  <c r="C7" i="3"/>
  <c r="Y6" i="3"/>
  <c r="W6" i="3"/>
  <c r="U6" i="3"/>
  <c r="S6" i="3"/>
  <c r="Q6" i="3"/>
  <c r="O6" i="3"/>
  <c r="M6" i="3"/>
  <c r="E6" i="3"/>
  <c r="C6" i="3"/>
  <c r="Y5" i="3"/>
  <c r="W5" i="3"/>
  <c r="U5" i="3"/>
  <c r="S5" i="3"/>
  <c r="Q5" i="3"/>
  <c r="O5" i="3"/>
  <c r="M5" i="3"/>
  <c r="E5" i="3"/>
  <c r="C5" i="3"/>
  <c r="Y4" i="3"/>
  <c r="W4" i="3"/>
  <c r="U4" i="3"/>
  <c r="S4" i="3"/>
  <c r="Q4" i="3"/>
  <c r="O4" i="3"/>
  <c r="M4" i="3"/>
  <c r="E4" i="3"/>
  <c r="C4" i="3"/>
  <c r="Y3" i="3"/>
  <c r="W3" i="3"/>
  <c r="U3" i="3"/>
  <c r="S3" i="3"/>
  <c r="Q3" i="3"/>
  <c r="O3" i="3"/>
  <c r="M3" i="3"/>
  <c r="G3" i="3"/>
  <c r="E3" i="3"/>
  <c r="C3" i="3"/>
  <c r="Y2" i="3"/>
  <c r="W2" i="3"/>
  <c r="U2" i="3"/>
  <c r="S2" i="3"/>
  <c r="Q2" i="3"/>
  <c r="O2" i="3"/>
  <c r="M2" i="3"/>
  <c r="G2" i="3"/>
  <c r="E2" i="3"/>
  <c r="C2" i="3"/>
  <c r="C51" i="1" l="1"/>
  <c r="F64" i="1" s="1"/>
  <c r="H64" i="1" l="1"/>
  <c r="C59" i="1" l="1"/>
  <c r="F65" i="1" l="1"/>
  <c r="F66" i="1" s="1"/>
  <c r="H63" i="1"/>
  <c r="H65" i="1" l="1"/>
  <c r="H66" i="1"/>
</calcChain>
</file>

<file path=xl/sharedStrings.xml><?xml version="1.0" encoding="utf-8"?>
<sst xmlns="http://schemas.openxmlformats.org/spreadsheetml/2006/main" count="1474" uniqueCount="369">
  <si>
    <t>Template Updates 6/8/23</t>
  </si>
  <si>
    <t>Associate of Arts</t>
  </si>
  <si>
    <t>Business</t>
  </si>
  <si>
    <t>Name:</t>
  </si>
  <si>
    <t xml:space="preserve">Student ID: </t>
  </si>
  <si>
    <t xml:space="preserve">Date: </t>
  </si>
  <si>
    <t>Advisors:</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</si>
  <si>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</si>
  <si>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</si>
  <si>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</si>
  <si>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</si>
  <si>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</si>
  <si>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</si>
  <si>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</si>
  <si>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</si>
  <si>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</si>
  <si>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</si>
  <si>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</si>
  <si>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</si>
  <si>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</si>
  <si>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</si>
  <si>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</si>
  <si>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NASP 1510 DAKOTA LANGUAGE I (4)</t>
  </si>
  <si>
    <t>Choose</t>
  </si>
  <si>
    <t>Native History
(3 credits)</t>
  </si>
  <si>
    <r>
      <t>NASP</t>
    </r>
    <r>
      <rPr>
        <sz val="10"/>
        <color theme="1"/>
        <rFont val="Book Antiqua"/>
        <family val="1"/>
      </rPr>
      <t xml:space="preserve"> 1010, 1020, 1030, 1040, 2110, 2120, 2200, 2210, 2220, 2230, 2240, 2300</t>
    </r>
  </si>
  <si>
    <t>NASP 1030 NATIVE AMERICAN HISTORY TO 1890 (3)</t>
  </si>
  <si>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</si>
  <si>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</si>
  <si>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</si>
  <si>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</si>
  <si>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</si>
  <si>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</si>
  <si>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</si>
  <si>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</si>
  <si>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r>
      <t>ARTS</t>
    </r>
    <r>
      <rPr>
        <sz val="10"/>
        <color theme="1"/>
        <rFont val="Book Antiqua"/>
        <family val="1"/>
      </rPr>
      <t xml:space="preserve"> 1010, 1050, 1060, 1100, 1200, 1300, 1400, </t>
    </r>
    <r>
      <rPr>
        <u/>
        <sz val="10"/>
        <color theme="1"/>
        <rFont val="Book Antiqua"/>
        <family val="1"/>
      </rPr>
      <t>BSAD</t>
    </r>
    <r>
      <rPr>
        <sz val="10"/>
        <color theme="1"/>
        <rFont val="Book Antiqua"/>
        <family val="1"/>
      </rPr>
      <t xml:space="preserve"> 2310, </t>
    </r>
    <r>
      <rPr>
        <u/>
        <sz val="10"/>
        <color theme="1"/>
        <rFont val="Book Antiqua"/>
        <family val="1"/>
      </rPr>
      <t>ECED</t>
    </r>
    <r>
      <rPr>
        <sz val="10"/>
        <color theme="1"/>
        <rFont val="Book Antiqua"/>
        <family val="1"/>
      </rPr>
      <t xml:space="preserve"> 1050, 1160, </t>
    </r>
    <r>
      <rPr>
        <u/>
        <sz val="10"/>
        <color theme="1"/>
        <rFont val="Book Antiqua"/>
        <family val="1"/>
      </rPr>
      <t>ENGL</t>
    </r>
    <r>
      <rPr>
        <sz val="10"/>
        <color theme="1"/>
        <rFont val="Book Antiqua"/>
        <family val="1"/>
      </rPr>
      <t xml:space="preserve"> 1040, 1050, 1150, 2100, </t>
    </r>
    <r>
      <rPr>
        <u/>
        <sz val="10"/>
        <color theme="1"/>
        <rFont val="Book Antiqua"/>
        <family val="1"/>
      </rPr>
      <t>HIST</t>
    </r>
    <r>
      <rPr>
        <sz val="10"/>
        <color theme="1"/>
        <rFont val="Book Antiqua"/>
        <family val="1"/>
      </rPr>
      <t xml:space="preserve"> 1110, 1111, 2010, 2020, </t>
    </r>
    <r>
      <rPr>
        <u/>
        <sz val="10"/>
        <color theme="1"/>
        <rFont val="Book Antiqua"/>
        <family val="1"/>
      </rPr>
      <t>NASP</t>
    </r>
    <r>
      <rPr>
        <sz val="10"/>
        <color theme="1"/>
        <rFont val="Book Antiqua"/>
        <family val="1"/>
      </rPr>
      <t xml:space="preserve"> 1050, 1080, 1090, 1100, 1130, 1140, 1410, 1420, 1510, 1520, 2110, 2300, 2310, 2320, 2330, 2340, 2350, 2430, 2440, 2530, 2540, </t>
    </r>
    <r>
      <rPr>
        <u/>
        <sz val="10"/>
        <color theme="1"/>
        <rFont val="Book Antiqua"/>
        <family val="1"/>
      </rPr>
      <t>MUSC</t>
    </r>
    <r>
      <rPr>
        <sz val="10"/>
        <color theme="1"/>
        <rFont val="Book Antiqua"/>
        <family val="1"/>
      </rPr>
      <t xml:space="preserve"> 1010, </t>
    </r>
    <r>
      <rPr>
        <u/>
        <sz val="10"/>
        <color theme="1"/>
        <rFont val="Book Antiqua"/>
        <family val="1"/>
      </rPr>
      <t>PSYC</t>
    </r>
    <r>
      <rPr>
        <sz val="10"/>
        <color theme="1"/>
        <rFont val="Book Antiqua"/>
        <family val="1"/>
      </rPr>
      <t xml:space="preserve"> 1810, 2000, 2030, 2500,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</si>
  <si>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Quantitative Reasoning
(3-4 credits)</t>
  </si>
  <si>
    <r>
      <t>BSAD</t>
    </r>
    <r>
      <rPr>
        <sz val="10"/>
        <color theme="1"/>
        <rFont val="Book Antiqua"/>
        <family val="1"/>
      </rPr>
      <t xml:space="preserve"> 1200, 1210, </t>
    </r>
    <r>
      <rPr>
        <u/>
        <sz val="10"/>
        <color theme="1"/>
        <rFont val="Book Antiqua"/>
        <family val="1"/>
      </rPr>
      <t>ENTR</t>
    </r>
    <r>
      <rPr>
        <sz val="10"/>
        <color theme="1"/>
        <rFont val="Book Antiqua"/>
        <family val="1"/>
      </rPr>
      <t xml:space="preserve"> 2030, </t>
    </r>
    <r>
      <rPr>
        <u/>
        <sz val="10"/>
        <color theme="1"/>
        <rFont val="Book Antiqua"/>
        <family val="1"/>
      </rPr>
      <t>MATH</t>
    </r>
    <r>
      <rPr>
        <sz val="10"/>
        <color theme="1"/>
        <rFont val="Book Antiqua"/>
        <family val="1"/>
      </rPr>
      <t xml:space="preserve"> 1020, 1110, 1150, 1600, 2170, </t>
    </r>
    <r>
      <rPr>
        <u/>
        <sz val="10"/>
        <color theme="1"/>
        <rFont val="Book Antiqua"/>
        <family val="1"/>
      </rPr>
      <t>SOCI</t>
    </r>
    <r>
      <rPr>
        <sz val="10"/>
        <color theme="1"/>
        <rFont val="Book Antiqua"/>
        <family val="1"/>
      </rPr>
      <t xml:space="preserve"> 2880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</si>
  <si>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</si>
  <si>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</si>
  <si>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</si>
  <si>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</si>
  <si>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</si>
  <si>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</si>
  <si>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</si>
  <si>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</si>
  <si>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</si>
  <si>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</si>
  <si>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</si>
  <si>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</si>
  <si>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</si>
  <si>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</si>
  <si>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</si>
  <si>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CORE BUSINESS ADMINISTRATION CONCENTRATION REQUIREMENTS</t>
  </si>
  <si>
    <t>Core Business Adminstration: Course Code/Title/Credits
18 credits</t>
  </si>
  <si>
    <t>BSAD 1050</t>
  </si>
  <si>
    <t>BSAD 1200</t>
  </si>
  <si>
    <t>BSAD 2540</t>
  </si>
  <si>
    <t>BSAD 2520</t>
  </si>
  <si>
    <t>BSAD 2700</t>
  </si>
  <si>
    <t>MATH 2170</t>
  </si>
  <si>
    <t>CONCENTRATION CREDITS:</t>
  </si>
  <si>
    <t>CORE ENTREPRENEURSHIP CONCENTRATION REQUIREMENTS</t>
  </si>
  <si>
    <t>Core Entrepreneurship: Course Code/Title/Credits
18 credits</t>
  </si>
  <si>
    <t>ENTR 1050</t>
  </si>
  <si>
    <t>ENTR 2030</t>
  </si>
  <si>
    <t>ENTR 2050</t>
  </si>
  <si>
    <t>ENTR 2060</t>
  </si>
  <si>
    <t>ENTR 2090</t>
  </si>
  <si>
    <t>Other Electives</t>
  </si>
  <si>
    <r>
      <t xml:space="preserve">Electives: Course Code/Title/Credits
</t>
    </r>
    <r>
      <rPr>
        <b/>
        <sz val="11"/>
        <color theme="1"/>
        <rFont val="Calibri"/>
        <family val="2"/>
      </rPr>
      <t>≤6</t>
    </r>
    <r>
      <rPr>
        <b/>
        <sz val="11"/>
        <color theme="1"/>
        <rFont val="Book Antiqua"/>
        <family val="1"/>
      </rPr>
      <t xml:space="preserve"> Credits</t>
    </r>
  </si>
  <si>
    <t>Choose courses not already used towards degree completion</t>
  </si>
  <si>
    <t>ELECTIVE CREDITS:</t>
  </si>
  <si>
    <t>FINAL TABULATION TABLE</t>
  </si>
  <si>
    <t>Types of Courses</t>
  </si>
  <si>
    <t>Suggested Credits</t>
  </si>
  <si>
    <t>Credits Earned/Planned</t>
  </si>
  <si>
    <t>Fulfilled?</t>
  </si>
  <si>
    <t>General Education Core Credits</t>
  </si>
  <si>
    <t>Concentration Core</t>
  </si>
  <si>
    <t>Elective Credits</t>
  </si>
  <si>
    <t>TOTAL DEGREE CREDITS (minimum)</t>
  </si>
  <si>
    <t>Comments:</t>
  </si>
  <si>
    <t>Certificate</t>
  </si>
  <si>
    <t>Business Administration</t>
  </si>
  <si>
    <t>TOTAL CERTIFICATE CREDITS (minimum)</t>
  </si>
  <si>
    <t>Entrepreneurship</t>
  </si>
  <si>
    <t>EDUC 1010</t>
  </si>
  <si>
    <t>Complete 15 credits from the courses listed below</t>
  </si>
  <si>
    <t>ENTR 2040</t>
  </si>
  <si>
    <t>ENTR 2070</t>
  </si>
  <si>
    <t>BSAD 2310</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</si>
  <si>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</si>
  <si>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</si>
  <si>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</si>
  <si>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</si>
  <si>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</si>
  <si>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</si>
  <si>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</si>
  <si>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</si>
  <si>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</si>
  <si>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</si>
  <si>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</si>
  <si>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</si>
  <si>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Transfer</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</si>
  <si>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</si>
  <si>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</si>
  <si>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</si>
  <si>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</si>
  <si>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</si>
  <si>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</si>
  <si>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</si>
  <si>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</si>
  <si>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</si>
  <si>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</si>
  <si>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</si>
  <si>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</si>
  <si>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</si>
  <si>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P</t>
  </si>
  <si>
    <t>AUTO 2900 SPECIAL TOPICS (1-3)</t>
  </si>
  <si>
    <t>IP</t>
  </si>
  <si>
    <t>AUTO 2990 INTERNSHIP (1-4)</t>
  </si>
  <si>
    <t>I</t>
  </si>
  <si>
    <t>BIOS 1010/1014 GENERAL BIOLOGY (4)</t>
  </si>
  <si>
    <t>Current</t>
  </si>
  <si>
    <t>BIOS 1110/1114 GENERAL BOTANY (4)</t>
  </si>
  <si>
    <t>Future</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</si>
  <si>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</si>
  <si>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</si>
  <si>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</si>
  <si>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</si>
  <si>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</si>
  <si>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</si>
  <si>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</si>
  <si>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</si>
  <si>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</si>
  <si>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</si>
  <si>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</si>
  <si>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</si>
  <si>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</si>
  <si>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</si>
  <si>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</si>
  <si>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</si>
  <si>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</si>
  <si>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</si>
  <si>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</si>
  <si>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</si>
  <si>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</si>
  <si>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</si>
  <si>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</si>
  <si>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</si>
  <si>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</si>
  <si>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</si>
  <si>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</si>
  <si>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</si>
  <si>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</si>
  <si>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</si>
  <si>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</si>
  <si>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</si>
  <si>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</si>
  <si>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</si>
  <si>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</si>
  <si>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</si>
  <si>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</si>
  <si>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</si>
  <si>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</si>
  <si>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</si>
  <si>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</si>
  <si>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</si>
  <si>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</si>
  <si>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</si>
  <si>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</si>
  <si>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</si>
  <si>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</si>
  <si>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</si>
  <si>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</si>
  <si>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</si>
  <si>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</si>
  <si>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</si>
  <si>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</si>
  <si>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</si>
  <si>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</si>
  <si>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</si>
  <si>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</si>
  <si>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</si>
  <si>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</si>
  <si>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</si>
  <si>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</si>
  <si>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</si>
  <si>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</si>
  <si>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</si>
  <si>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</si>
  <si>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</si>
  <si>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</si>
  <si>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</si>
  <si>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</si>
  <si>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</si>
  <si>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</si>
  <si>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</si>
  <si>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</si>
  <si>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</si>
  <si>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</si>
  <si>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</si>
  <si>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</si>
  <si>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</si>
  <si>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</si>
  <si>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</si>
  <si>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</si>
  <si>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</si>
  <si>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</si>
  <si>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</si>
  <si>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</si>
  <si>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</si>
  <si>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</si>
  <si>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</si>
  <si>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</si>
  <si>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</si>
  <si>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</si>
  <si>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</si>
  <si>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</si>
  <si>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</si>
  <si>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2070 ENTREPRENEURSHIP FINANCIAL TOPICS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</si>
  <si>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</si>
  <si>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</si>
  <si>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</si>
  <si>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</si>
  <si>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</si>
  <si>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</si>
  <si>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</si>
  <si>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</si>
  <si>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</si>
  <si>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</si>
  <si>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</si>
  <si>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</si>
  <si>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</si>
  <si>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</si>
  <si>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</si>
  <si>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</si>
  <si>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</si>
  <si>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</si>
  <si>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</si>
  <si>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</si>
  <si>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</si>
  <si>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</si>
  <si>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</si>
  <si>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</si>
  <si>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</si>
  <si>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</si>
  <si>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</si>
  <si>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</si>
  <si>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</si>
  <si>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</si>
  <si>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</si>
  <si>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</si>
  <si>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</si>
  <si>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</si>
  <si>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</si>
  <si>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</si>
  <si>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</si>
  <si>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</si>
  <si>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</si>
  <si>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</si>
  <si>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</si>
  <si>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</si>
  <si>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</si>
  <si>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</si>
  <si>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</si>
  <si>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</si>
  <si>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</si>
  <si>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</si>
  <si>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</si>
  <si>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</si>
  <si>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</si>
  <si>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</si>
  <si>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</si>
  <si>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</si>
  <si>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</si>
  <si>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</si>
  <si>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</si>
  <si>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</si>
  <si>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</si>
  <si>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</si>
  <si>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</si>
  <si>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</si>
  <si>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</si>
  <si>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</si>
  <si>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</si>
  <si>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</si>
  <si>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</si>
  <si>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</si>
  <si>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</si>
  <si>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</si>
  <si>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</si>
  <si>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</si>
  <si>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</si>
  <si>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</si>
  <si>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</si>
  <si>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</si>
  <si>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</si>
  <si>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</si>
  <si>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</si>
  <si>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</si>
  <si>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</si>
  <si>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</si>
  <si>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</si>
  <si>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</si>
  <si>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</si>
  <si>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</si>
  <si>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</si>
  <si>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</si>
  <si>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</si>
  <si>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</si>
  <si>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</si>
  <si>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</si>
  <si>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</si>
  <si>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</si>
  <si>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</si>
  <si>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</si>
  <si>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</si>
  <si>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</si>
  <si>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</si>
  <si>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</si>
  <si>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</si>
  <si>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</si>
  <si>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</si>
  <si>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</si>
  <si>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</si>
  <si>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</si>
  <si>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</si>
  <si>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</si>
  <si>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</si>
  <si>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</si>
  <si>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</si>
  <si>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</si>
  <si>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</si>
  <si>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</si>
  <si>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</si>
  <si>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</si>
  <si>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</si>
  <si>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</si>
  <si>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</si>
  <si>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</si>
  <si>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</si>
  <si>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</si>
  <si>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</si>
  <si>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</si>
  <si>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</si>
  <si>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</si>
  <si>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SPCH 1110 PUBLIC SPEAKING (3)</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</si>
  <si>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</si>
  <si>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</si>
  <si>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</si>
  <si>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</si>
  <si>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</si>
  <si>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</si>
  <si>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</si>
  <si>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</si>
  <si>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</si>
  <si>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Course not listed. Detail in comments (1 cr.)</t>
  </si>
  <si>
    <t>Course not listed. Detail in comments (2 cr.)</t>
  </si>
  <si>
    <t>Course not listed. Detail in comments (3 cr.)</t>
  </si>
  <si>
    <t>Course not listed. Detail in comments (4 cr.)</t>
  </si>
  <si>
    <t>Exempt from requirement. No credit. Detail in comments.</t>
  </si>
  <si>
    <t>THEA 1010 INTRO TO THEATRE (3)</t>
  </si>
  <si>
    <t>THEA 2900 SPECIAL TOPICS (1-3)</t>
  </si>
  <si>
    <t>THEA 2990 INTERNSHIP (1-4)</t>
  </si>
  <si>
    <t>WELD 1010 INTRODUCTION TO WELDING (3)</t>
  </si>
  <si>
    <t>WELD 2900 SPECIAL TOPICS (1-3)</t>
  </si>
  <si>
    <t>WELD 2990 INTERNSHIP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</si>
</sst>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b/>
      <sz val="11"/>
      <color theme="1"/>
      <name val="Calibri"/>
      <family val="2"/>
    </font>
    <font>
      <u/>
      <sz val="10"/>
      <color theme="1"/>
      <name val="Times New Roman"/>
      <family val="1"/>
    </font>
    <font>
      <sz val="10"/>
      <color rgb="FF000000"/>
      <name val="Times New Roman"/>
      <family val="1"/>
    </font>
    <font>
      <i/>
      <sz val="8"/>
      <color theme="1"/>
      <name val="Book Antiqua"/>
      <family val="1"/>
    </font>
    <font>
      <i/>
      <sz val="6"/>
      <color theme="1"/>
      <name val="Book Antiqua"/>
      <family val="1"/>
    </font>
    <font>
      <b/>
      <sz val="8"/>
      <color theme="1"/>
      <name val="Book Antiqua"/>
      <family val="1"/>
    </font>
  </fonts>
  <fills count="5">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05">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6" fillId="0" borderId="0" xfId="0" applyFont="1" applyAlignment="1">
      <alignment vertical="center"/>
    </xf>
    <xf numFmtId="0" fontId="4" fillId="0" borderId="0" xfId="0" applyFont="1"/>
    <xf numFmtId="0" fontId="4" fillId="3" borderId="16" xfId="0" quotePrefix="1" applyFont="1" applyFill="1" applyBorder="1" applyAlignment="1">
      <alignment vertical="center"/>
    </xf>
    <xf numFmtId="0" fontId="4" fillId="0" borderId="16" xfId="0" quotePrefix="1" applyFont="1" applyBorder="1" applyAlignment="1">
      <alignment vertical="center"/>
    </xf>
    <xf numFmtId="0" fontId="14" fillId="0" borderId="1" xfId="0" applyFont="1" applyBorder="1" applyAlignment="1">
      <alignment vertical="center" wrapText="1"/>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10" xfId="0" applyFont="1" applyFill="1" applyBorder="1" applyAlignment="1" applyProtection="1">
      <alignment vertical="center" wrapText="1"/>
      <protection locked="0"/>
    </xf>
    <xf numFmtId="0" fontId="8" fillId="4" borderId="4" xfId="0" applyFont="1" applyFill="1" applyBorder="1" applyAlignment="1" applyProtection="1">
      <alignment vertical="center" wrapText="1"/>
      <protection locked="0"/>
    </xf>
    <xf numFmtId="0" fontId="17" fillId="0" borderId="0" xfId="0" applyFont="1" applyAlignment="1">
      <alignment vertical="center"/>
    </xf>
    <xf numFmtId="0" fontId="3" fillId="0" borderId="1" xfId="0" applyFont="1" applyBorder="1" applyAlignment="1">
      <alignment vertical="center" wrapText="1"/>
    </xf>
    <xf numFmtId="0" fontId="18" fillId="0" borderId="0" xfId="0" applyFont="1"/>
    <xf numFmtId="0" fontId="19" fillId="0" borderId="0" xfId="0" applyFont="1"/>
    <xf numFmtId="0" fontId="20" fillId="2" borderId="13"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1" fillId="0" borderId="8" xfId="0" applyFont="1" applyBorder="1" applyAlignment="1">
      <alignment horizontal="center"/>
    </xf>
    <xf numFmtId="0" fontId="11" fillId="0" borderId="5" xfId="0" applyFont="1" applyBorder="1" applyAlignment="1">
      <alignment horizontal="center"/>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8" fillId="4" borderId="11" xfId="0" applyFont="1" applyFill="1" applyBorder="1" applyAlignment="1" applyProtection="1">
      <alignment horizontal="center" vertical="center" wrapText="1"/>
      <protection locked="0"/>
    </xf>
  </cellXfs>
  <cellStyles count="1">
    <cellStyle name="Normal" xfId="0" builtinId="0"/>
  </cellStyles>
  <dxfs count="51">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287587</xdr:colOff>
      <xdr:row>4</xdr:row>
      <xdr:rowOff>135412</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2411" cy="1058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263782</xdr:colOff>
      <xdr:row>4</xdr:row>
      <xdr:rowOff>144937</xdr:rowOff>
    </xdr:to>
    <xdr:pic>
      <xdr:nvPicPr>
        <xdr:cNvPr id="2" name="Picture 1" descr="NICC logo header">
          <a:extLst>
            <a:ext uri="{FF2B5EF4-FFF2-40B4-BE49-F238E27FC236}">
              <a16:creationId xmlns:a16="http://schemas.microsoft.com/office/drawing/2014/main" id="{1FE8B3A5-8095-4C95-B150-2204ECAEB7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6120978" cy="10720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296440</xdr:colOff>
      <xdr:row>4</xdr:row>
      <xdr:rowOff>93502</xdr:rowOff>
    </xdr:to>
    <xdr:pic>
      <xdr:nvPicPr>
        <xdr:cNvPr id="2" name="Picture 1" descr="NICC logo header">
          <a:extLst>
            <a:ext uri="{FF2B5EF4-FFF2-40B4-BE49-F238E27FC236}">
              <a16:creationId xmlns:a16="http://schemas.microsoft.com/office/drawing/2014/main" id="{EECFF7FF-D6F7-4FCA-BD7E-6A3599F666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689178" cy="105933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F265" headerRowCount="0" totalsRowShown="0" headerRowDxfId="50" dataDxfId="49">
  <tableColumns count="32">
    <tableColumn id="1" xr3:uid="{70B3F493-6AB9-4A87-8BE5-CACA41DE53C0}" name="Column1" dataDxfId="48"/>
    <tableColumn id="3" xr3:uid="{5749BD1D-2BF0-452C-B805-997BCCA6B833}" name="Column2" dataDxfId="47"/>
    <tableColumn id="2" xr3:uid="{D356BF7B-3B82-437B-B786-6864F9E5FA4A}" name="Column3" dataDxfId="46">
      <calculatedColumnFormula>A175:C175</calculatedColumnFormula>
    </tableColumn>
    <tableColumn id="4" xr3:uid="{DBADA509-1775-46A6-BC1C-BE7FF6B71B46}" name="Column4" dataDxfId="45"/>
    <tableColumn id="5" xr3:uid="{A56D0E39-8EC1-49A5-A591-161484141430}" name="Column5" dataDxfId="44"/>
    <tableColumn id="6" xr3:uid="{12B9F781-C372-44C4-9B3C-A07CAB00E766}" name="Column6" dataDxfId="43"/>
    <tableColumn id="24" xr3:uid="{A6D13B3A-607D-4FC9-B8F1-08B7DF0BF1A6}" name="Column24" dataDxfId="42"/>
    <tableColumn id="23" xr3:uid="{DF03EFEA-55FA-42C4-B84F-40BD65C94EBC}" name="Column23" dataDxfId="41"/>
    <tableColumn id="12" xr3:uid="{424F982F-F74A-4D09-AFD5-009F0BD98F86}" name="Column12" dataDxfId="40"/>
    <tableColumn id="11" xr3:uid="{4762D740-E1BB-4D29-99C6-8DD868E24D45}" name="Column11" dataDxfId="39"/>
    <tableColumn id="10" xr3:uid="{D231565E-319D-4D71-832A-50157B9C3898}" name="Column10" dataDxfId="38"/>
    <tableColumn id="9" xr3:uid="{0BE4C432-D800-4F71-8F5E-3FC05F0B672E}" name="Column9" dataDxfId="37"/>
    <tableColumn id="13" xr3:uid="{337C418B-4C3B-41DB-8A1A-6783DB6F911B}" name="Column13" dataDxfId="36"/>
    <tableColumn id="14" xr3:uid="{F10A2D3D-5BFA-4622-A2AD-9AA0524EC5DC}" name="Column14" dataDxfId="35"/>
    <tableColumn id="15" xr3:uid="{6A1F425F-412D-4D10-B95D-68742E32D035}" name="Column15" dataDxfId="34"/>
    <tableColumn id="16" xr3:uid="{448EACC3-982E-49AC-84C7-ECDC81888A36}" name="Column16" dataDxfId="33"/>
    <tableColumn id="17" xr3:uid="{042D0252-3261-411D-AB65-E4C94B8EA4B3}" name="Column17" dataDxfId="32"/>
    <tableColumn id="18" xr3:uid="{D4385DDD-6681-4488-99CC-DFD10DCB814B}" name="Column18" dataDxfId="31"/>
    <tableColumn id="19" xr3:uid="{FCB24AD0-A2A0-489E-9D32-E41764D1A54A}" name="Column19" dataDxfId="30"/>
    <tableColumn id="20" xr3:uid="{1F2B3C72-D050-4C7C-8C66-C0DBE0984655}" name="Column20" dataDxfId="29"/>
    <tableColumn id="21" xr3:uid="{45092B2E-27F6-488B-9939-246A1635D692}" name="Column21" dataDxfId="28"/>
    <tableColumn id="22" xr3:uid="{7780D0A5-CBFD-4742-BF03-5672E9C2BF8C}" name="Column22" dataDxfId="27"/>
    <tableColumn id="25" xr3:uid="{94D29909-C34A-4A02-9B06-505308E5CAF0}" name="Column25" dataDxfId="26"/>
    <tableColumn id="26" xr3:uid="{83130398-349B-4083-A665-2BA2EC3FF140}" name="Column26" dataDxfId="25"/>
    <tableColumn id="29" xr3:uid="{B8337417-7A6B-482B-9F13-8390FEB5AE94}" name="Column27" dataDxfId="24"/>
    <tableColumn id="30" xr3:uid="{62700259-0CC0-4136-B1BD-2BA180334D98}" name="Column28" dataDxfId="23"/>
    <tableColumn id="8" xr3:uid="{8C364E55-A451-4BEF-87E4-E2E109F4C604}" name="Column8" dataDxfId="22"/>
    <tableColumn id="7" xr3:uid="{5CD918C3-A67B-4BB7-8AF8-1FDE748DA0B9}" name="Column7" dataDxfId="21"/>
    <tableColumn id="32" xr3:uid="{DB8A98D7-8856-4428-833C-B2D52F8EA844}" name="Column32" dataDxfId="20"/>
    <tableColumn id="31" xr3:uid="{FCF83D08-E220-4D10-894D-4B60B9C939D8}" name="Column31" dataDxfId="19"/>
    <tableColumn id="27" xr3:uid="{E70DBC45-E69B-4F4F-B474-64798BEC17FE}" name="Column29" dataDxfId="18"/>
    <tableColumn id="28" xr3:uid="{1153A3EC-F779-4816-9ED0-AEDD5B22AC20}" name="Column30" dataDxfId="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68"/>
  <sheetViews>
    <sheetView tabSelected="1" view="pageLayout" topLeftCell="A16" zoomScale="190" zoomScaleNormal="100" zoomScaleSheetLayoutView="79" zoomScalePageLayoutView="190" workbookViewId="0">
      <selection activeCell="D19" sqref="D19:F19"/>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1.5703125" style="13" customWidth="1"/>
    <col min="6" max="6" width="7" style="13" customWidth="1"/>
    <col min="7" max="7" width="8.8554687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G1" s="35"/>
      <c r="H1" s="36" t="s">
        <v>0</v>
      </c>
    </row>
    <row r="2" spans="1:10" ht="18.75" x14ac:dyDescent="0.3">
      <c r="A2" s="1"/>
    </row>
    <row r="3" spans="1:10" ht="18.75" x14ac:dyDescent="0.3">
      <c r="A3" s="1"/>
    </row>
    <row r="4" spans="1:10" ht="18.75" x14ac:dyDescent="0.3">
      <c r="A4" s="49" t="s">
        <v>1</v>
      </c>
      <c r="B4" s="49"/>
      <c r="C4" s="49"/>
      <c r="D4" s="49"/>
      <c r="E4" s="49"/>
      <c r="F4" s="49"/>
      <c r="G4" s="49"/>
      <c r="H4" s="49"/>
      <c r="I4" s="49"/>
    </row>
    <row r="5" spans="1:10" ht="23.25" x14ac:dyDescent="0.3">
      <c r="A5" s="50" t="s">
        <v>2</v>
      </c>
      <c r="B5" s="50"/>
      <c r="C5" s="50"/>
      <c r="D5" s="50"/>
      <c r="E5" s="50"/>
      <c r="F5" s="50"/>
      <c r="G5" s="50"/>
      <c r="H5" s="50"/>
      <c r="I5" s="50"/>
    </row>
    <row r="6" spans="1:10" ht="17.25" thickBot="1" x14ac:dyDescent="0.35">
      <c r="A6" s="2"/>
      <c r="G6" s="35"/>
      <c r="H6" s="36"/>
    </row>
    <row r="7" spans="1:10" ht="15.6" customHeight="1" x14ac:dyDescent="0.3">
      <c r="A7" s="7" t="s">
        <v>3</v>
      </c>
      <c r="B7" s="66"/>
      <c r="C7" s="66"/>
      <c r="D7" s="3"/>
      <c r="E7" s="34" t="s">
        <v>4</v>
      </c>
      <c r="F7" s="64"/>
      <c r="G7" s="64"/>
      <c r="H7" s="64"/>
      <c r="I7" s="64"/>
    </row>
    <row r="8" spans="1:10" ht="15.6" customHeight="1" x14ac:dyDescent="0.3">
      <c r="A8" s="7" t="s">
        <v>5</v>
      </c>
      <c r="B8" s="65"/>
      <c r="C8" s="66"/>
      <c r="D8" s="3"/>
      <c r="E8" s="7" t="s">
        <v>6</v>
      </c>
      <c r="F8" s="64"/>
      <c r="G8" s="64"/>
      <c r="H8" s="64"/>
      <c r="I8" s="64"/>
    </row>
    <row r="9" spans="1:10" x14ac:dyDescent="0.3">
      <c r="A9" s="4"/>
    </row>
    <row r="10" spans="1:10" ht="43.5" customHeight="1" thickBot="1" x14ac:dyDescent="0.35">
      <c r="A10" s="51" t="s">
        <v>7</v>
      </c>
      <c r="B10" s="51"/>
      <c r="C10" s="51"/>
      <c r="D10" s="51"/>
      <c r="E10" s="51"/>
      <c r="F10" s="51"/>
      <c r="G10" s="51"/>
      <c r="H10" s="51"/>
      <c r="I10" s="51"/>
    </row>
    <row r="11" spans="1:10" ht="18.600000000000001" customHeight="1" x14ac:dyDescent="0.3">
      <c r="A11" s="54" t="s">
        <v>8</v>
      </c>
      <c r="B11" s="55"/>
      <c r="C11" s="55"/>
      <c r="D11" s="55"/>
      <c r="E11" s="55"/>
      <c r="F11" s="55"/>
      <c r="G11" s="55"/>
      <c r="H11" s="55"/>
      <c r="I11" s="56"/>
    </row>
    <row r="12" spans="1:10" ht="16.5" customHeight="1" thickBot="1" x14ac:dyDescent="0.35">
      <c r="A12" s="57" t="s">
        <v>9</v>
      </c>
      <c r="B12" s="58"/>
      <c r="C12" s="58"/>
      <c r="D12" s="58"/>
      <c r="E12" s="58"/>
      <c r="F12" s="58"/>
      <c r="G12" s="58"/>
      <c r="H12" s="58"/>
      <c r="I12" s="59"/>
    </row>
    <row r="13" spans="1:10" ht="31.5" customHeight="1" x14ac:dyDescent="0.3">
      <c r="A13" s="62" t="s">
        <v>10</v>
      </c>
      <c r="B13" s="62" t="s">
        <v>11</v>
      </c>
      <c r="C13" s="62" t="s">
        <v>12</v>
      </c>
      <c r="D13" s="60" t="s">
        <v>13</v>
      </c>
      <c r="E13" s="68"/>
      <c r="F13" s="61"/>
      <c r="G13" s="60" t="s">
        <v>14</v>
      </c>
      <c r="H13" s="61"/>
      <c r="I13" s="62" t="s">
        <v>15</v>
      </c>
    </row>
    <row r="14" spans="1:10" ht="15" customHeight="1" thickBot="1" x14ac:dyDescent="0.35">
      <c r="A14" s="63"/>
      <c r="B14" s="63"/>
      <c r="C14" s="63"/>
      <c r="D14" s="69"/>
      <c r="E14" s="70"/>
      <c r="F14" s="71"/>
      <c r="G14" s="9" t="s">
        <v>16</v>
      </c>
      <c r="H14" s="10" t="s">
        <v>17</v>
      </c>
      <c r="I14" s="63"/>
    </row>
    <row r="15" spans="1:10" ht="40.5" x14ac:dyDescent="0.3">
      <c r="A15" s="52" t="s">
        <v>18</v>
      </c>
      <c r="B15" s="24" t="s">
        <v>19</v>
      </c>
      <c r="C15" s="6" t="s">
        <v>20</v>
      </c>
      <c r="D15" s="67" t="s">
        <v>21</v>
      </c>
      <c r="E15" s="41" t="s">
        <v>22</v>
      </c>
      <c r="F15" s="42" t="s">
        <v>22</v>
      </c>
      <c r="G15" s="23" t="s">
        <v>23</v>
      </c>
      <c r="H15" s="12"/>
      <c r="I15" s="12" t="s">
        <v>23</v>
      </c>
      <c r="J15" s="15">
        <f>VLOOKUP(D15,listdata!$A:$B,2,FALSE)</f>
        <v>0</v>
      </c>
    </row>
    <row r="16" spans="1:10" ht="54" customHeight="1" x14ac:dyDescent="0.3">
      <c r="A16" s="52"/>
      <c r="B16" s="24" t="s">
        <v>24</v>
      </c>
      <c r="C16" s="6" t="s">
        <v>25</v>
      </c>
      <c r="D16" s="67" t="s">
        <v>21</v>
      </c>
      <c r="E16" s="41" t="s">
        <v>26</v>
      </c>
      <c r="F16" s="42" t="s">
        <v>26</v>
      </c>
      <c r="G16" s="23" t="s">
        <v>23</v>
      </c>
      <c r="H16" s="12"/>
      <c r="I16" s="12" t="s">
        <v>23</v>
      </c>
      <c r="J16" s="15">
        <f>VLOOKUP(D16,listdata!$A:$B,2,FALSE)</f>
        <v>0</v>
      </c>
    </row>
    <row r="17" spans="1:10" ht="25.15" customHeight="1" x14ac:dyDescent="0.3">
      <c r="A17" s="52" t="s">
        <v>27</v>
      </c>
      <c r="B17" s="53" t="s">
        <v>28</v>
      </c>
      <c r="C17" s="6" t="s">
        <v>29</v>
      </c>
      <c r="D17" s="67" t="s">
        <v>21</v>
      </c>
      <c r="E17" s="41"/>
      <c r="F17" s="42"/>
      <c r="G17" s="23" t="s">
        <v>23</v>
      </c>
      <c r="H17" s="12"/>
      <c r="I17" s="12" t="s">
        <v>23</v>
      </c>
      <c r="J17" s="15">
        <f>VLOOKUP(D17,listdata!$A:$B,2,FALSE)</f>
        <v>0</v>
      </c>
    </row>
    <row r="18" spans="1:10" ht="25.15" customHeight="1" x14ac:dyDescent="0.3">
      <c r="A18" s="52"/>
      <c r="B18" s="53"/>
      <c r="C18" s="6" t="s">
        <v>30</v>
      </c>
      <c r="D18" s="67" t="s">
        <v>21</v>
      </c>
      <c r="E18" s="41"/>
      <c r="F18" s="42"/>
      <c r="G18" s="23" t="s">
        <v>23</v>
      </c>
      <c r="H18" s="12"/>
      <c r="I18" s="12" t="s">
        <v>23</v>
      </c>
      <c r="J18" s="15">
        <f>VLOOKUP(D18,listdata!$A:$B,2,FALSE)</f>
        <v>0</v>
      </c>
    </row>
    <row r="19" spans="1:10" ht="40.5" customHeight="1" x14ac:dyDescent="0.3">
      <c r="A19" s="52"/>
      <c r="B19" s="24" t="s">
        <v>31</v>
      </c>
      <c r="C19" s="6" t="s">
        <v>32</v>
      </c>
      <c r="D19" s="67" t="s">
        <v>21</v>
      </c>
      <c r="E19" s="41"/>
      <c r="F19" s="42"/>
      <c r="G19" s="23" t="s">
        <v>23</v>
      </c>
      <c r="H19" s="12"/>
      <c r="I19" s="12" t="s">
        <v>23</v>
      </c>
      <c r="J19" s="15">
        <f>VLOOKUP(D19,listdata!$A:$B,2,FALSE)</f>
        <v>0</v>
      </c>
    </row>
    <row r="20" spans="1:10" ht="201.6" customHeight="1" x14ac:dyDescent="0.3">
      <c r="A20" s="52" t="s">
        <v>33</v>
      </c>
      <c r="B20" s="24" t="s">
        <v>34</v>
      </c>
      <c r="C20" s="6" t="s">
        <v>35</v>
      </c>
      <c r="D20" s="67" t="s">
        <v>21</v>
      </c>
      <c r="E20" s="41"/>
      <c r="F20" s="42"/>
      <c r="G20" s="23" t="s">
        <v>23</v>
      </c>
      <c r="H20" s="12"/>
      <c r="I20" s="12" t="s">
        <v>23</v>
      </c>
      <c r="J20" s="15">
        <f>VLOOKUP(D20,listdata!$A:$B,2,FALSE)</f>
        <v>0</v>
      </c>
    </row>
    <row r="21" spans="1:10" ht="66.75" customHeight="1" x14ac:dyDescent="0.3">
      <c r="A21" s="52"/>
      <c r="B21" s="24" t="s">
        <v>36</v>
      </c>
      <c r="C21" s="6" t="s">
        <v>37</v>
      </c>
      <c r="D21" s="67" t="s">
        <v>21</v>
      </c>
      <c r="E21" s="41"/>
      <c r="F21" s="42"/>
      <c r="G21" s="23" t="s">
        <v>23</v>
      </c>
      <c r="H21" s="12"/>
      <c r="I21" s="12" t="s">
        <v>23</v>
      </c>
      <c r="J21" s="15">
        <f>VLOOKUP(D21,listdata!$A:$B,2,FALSE)</f>
        <v>0</v>
      </c>
    </row>
    <row r="22" spans="1:10" ht="171" customHeight="1" x14ac:dyDescent="0.3">
      <c r="A22" s="52"/>
      <c r="B22" s="24" t="s">
        <v>38</v>
      </c>
      <c r="C22" s="6" t="s">
        <v>39</v>
      </c>
      <c r="D22" s="67" t="s">
        <v>21</v>
      </c>
      <c r="E22" s="41"/>
      <c r="F22" s="42"/>
      <c r="G22" s="23" t="s">
        <v>23</v>
      </c>
      <c r="H22" s="12"/>
      <c r="I22" s="12" t="s">
        <v>23</v>
      </c>
      <c r="J22" s="15">
        <f>VLOOKUP(D22,listdata!$A:$B,2,FALSE)</f>
        <v>0</v>
      </c>
    </row>
    <row r="23" spans="1:10" ht="68.099999999999994" customHeight="1" x14ac:dyDescent="0.3">
      <c r="A23" s="79" t="s">
        <v>40</v>
      </c>
      <c r="B23" s="24" t="s">
        <v>41</v>
      </c>
      <c r="C23" s="6" t="s">
        <v>42</v>
      </c>
      <c r="D23" s="67" t="s">
        <v>21</v>
      </c>
      <c r="E23" s="41"/>
      <c r="F23" s="42"/>
      <c r="G23" s="23" t="s">
        <v>23</v>
      </c>
      <c r="H23" s="12"/>
      <c r="I23" s="12" t="s">
        <v>23</v>
      </c>
      <c r="J23" s="15">
        <f>VLOOKUP(D23,listdata!$A:$B,2,FALSE)</f>
        <v>0</v>
      </c>
    </row>
    <row r="24" spans="1:10" ht="255.75" customHeight="1" x14ac:dyDescent="0.3">
      <c r="A24" s="80"/>
      <c r="B24" s="24" t="s">
        <v>43</v>
      </c>
      <c r="C24" s="6" t="s">
        <v>44</v>
      </c>
      <c r="D24" s="67" t="s">
        <v>21</v>
      </c>
      <c r="E24" s="41"/>
      <c r="F24" s="42"/>
      <c r="G24" s="23" t="s">
        <v>23</v>
      </c>
      <c r="H24" s="12"/>
      <c r="I24" s="12" t="s">
        <v>23</v>
      </c>
      <c r="J24" s="15">
        <f>VLOOKUP(D24,listdata!$A:$B,2,FALSE)</f>
        <v>0</v>
      </c>
    </row>
    <row r="25" spans="1:10" ht="27.75" customHeight="1" x14ac:dyDescent="0.3">
      <c r="A25" s="52" t="s">
        <v>45</v>
      </c>
      <c r="B25" s="81" t="s">
        <v>46</v>
      </c>
      <c r="C25" s="6" t="s">
        <v>47</v>
      </c>
      <c r="D25" s="67"/>
      <c r="E25" s="41"/>
      <c r="F25" s="42"/>
      <c r="G25" s="23" t="s">
        <v>23</v>
      </c>
      <c r="H25" s="12"/>
      <c r="I25" s="12" t="s">
        <v>23</v>
      </c>
      <c r="J25" s="15" t="e">
        <f>VLOOKUP(D25,listdata!$A:$B,2,FALSE)</f>
        <v>#N/A</v>
      </c>
    </row>
    <row r="26" spans="1:10" ht="45" customHeight="1" x14ac:dyDescent="0.3">
      <c r="A26" s="52"/>
      <c r="B26" s="82"/>
      <c r="C26" s="6" t="s">
        <v>48</v>
      </c>
      <c r="D26" s="67"/>
      <c r="E26" s="41"/>
      <c r="F26" s="42"/>
      <c r="G26" s="23" t="s">
        <v>23</v>
      </c>
      <c r="H26" s="12"/>
      <c r="I26" s="12" t="s">
        <v>23</v>
      </c>
      <c r="J26" s="15" t="e">
        <f>VLOOKUP(D26,listdata!$A:$B,2,FALSE)</f>
        <v>#N/A</v>
      </c>
    </row>
    <row r="27" spans="1:10" ht="72" customHeight="1" x14ac:dyDescent="0.3">
      <c r="A27" s="52"/>
      <c r="B27" s="81" t="s">
        <v>49</v>
      </c>
      <c r="C27" s="6" t="s">
        <v>50</v>
      </c>
      <c r="D27" s="67" t="s">
        <v>21</v>
      </c>
      <c r="E27" s="41"/>
      <c r="F27" s="42"/>
      <c r="G27" s="23" t="s">
        <v>23</v>
      </c>
      <c r="H27" s="12"/>
      <c r="I27" s="12" t="s">
        <v>23</v>
      </c>
      <c r="J27" s="15">
        <f>VLOOKUP(D27,listdata!$A:$B,2,FALSE)</f>
        <v>0</v>
      </c>
    </row>
    <row r="28" spans="1:10" ht="58.5" customHeight="1" x14ac:dyDescent="0.3">
      <c r="A28" s="52"/>
      <c r="B28" s="82"/>
      <c r="C28" s="6" t="s">
        <v>51</v>
      </c>
      <c r="D28" s="67" t="s">
        <v>21</v>
      </c>
      <c r="E28" s="41"/>
      <c r="F28" s="42"/>
      <c r="G28" s="23" t="s">
        <v>23</v>
      </c>
      <c r="H28" s="12"/>
      <c r="I28" s="12" t="s">
        <v>23</v>
      </c>
      <c r="J28" s="15">
        <f>VLOOKUP(D28,listdata!$A:$B,2,FALSE)</f>
        <v>0</v>
      </c>
    </row>
    <row r="29" spans="1:10" ht="47.45" customHeight="1" thickBot="1" x14ac:dyDescent="0.35">
      <c r="A29" s="72" t="s">
        <v>52</v>
      </c>
      <c r="B29" s="73"/>
      <c r="C29" s="74"/>
      <c r="D29" s="72">
        <f>_xlfn.AGGREGATE(9,6,J15:J28)</f>
        <v>0</v>
      </c>
      <c r="E29" s="73"/>
      <c r="F29" s="73"/>
      <c r="G29" s="73"/>
      <c r="H29" s="73"/>
      <c r="I29" s="74"/>
    </row>
    <row r="30" spans="1:10" ht="4.7" customHeight="1" thickBot="1" x14ac:dyDescent="0.35">
      <c r="A30" s="5"/>
    </row>
    <row r="31" spans="1:10" ht="18.600000000000001" customHeight="1" thickBot="1" x14ac:dyDescent="0.35">
      <c r="A31" s="72" t="s">
        <v>53</v>
      </c>
      <c r="B31" s="73"/>
      <c r="C31" s="73"/>
      <c r="D31" s="73"/>
      <c r="E31" s="73"/>
      <c r="F31" s="73"/>
      <c r="G31" s="73"/>
      <c r="H31" s="73"/>
      <c r="I31" s="74"/>
    </row>
    <row r="32" spans="1:10" ht="17.100000000000001" customHeight="1" x14ac:dyDescent="0.3">
      <c r="A32" s="83" t="s">
        <v>54</v>
      </c>
      <c r="B32" s="84"/>
      <c r="C32" s="84"/>
      <c r="D32" s="84"/>
      <c r="E32" s="84"/>
      <c r="F32" s="85"/>
      <c r="G32" s="75" t="s">
        <v>14</v>
      </c>
      <c r="H32" s="76"/>
      <c r="I32" s="77" t="s">
        <v>15</v>
      </c>
    </row>
    <row r="33" spans="1:10" ht="14.45" customHeight="1" thickBot="1" x14ac:dyDescent="0.35">
      <c r="A33" s="86"/>
      <c r="B33" s="87"/>
      <c r="C33" s="87"/>
      <c r="D33" s="87"/>
      <c r="E33" s="87"/>
      <c r="F33" s="78"/>
      <c r="G33" s="9" t="s">
        <v>16</v>
      </c>
      <c r="H33" s="10" t="s">
        <v>17</v>
      </c>
      <c r="I33" s="78"/>
    </row>
    <row r="34" spans="1:10" ht="17.25" thickBot="1" x14ac:dyDescent="0.35">
      <c r="A34" s="88" t="s">
        <v>55</v>
      </c>
      <c r="B34" s="89"/>
      <c r="C34" s="41"/>
      <c r="D34" s="41"/>
      <c r="E34" s="41"/>
      <c r="F34" s="42"/>
      <c r="G34" s="23" t="s">
        <v>23</v>
      </c>
      <c r="H34" s="12"/>
      <c r="I34" s="12" t="s">
        <v>23</v>
      </c>
      <c r="J34" s="15" t="e">
        <f>VLOOKUP(C34,listdata!$A:$B,2,FALSE)</f>
        <v>#N/A</v>
      </c>
    </row>
    <row r="35" spans="1:10" ht="17.25" thickBot="1" x14ac:dyDescent="0.35">
      <c r="A35" s="88" t="s">
        <v>56</v>
      </c>
      <c r="B35" s="89"/>
      <c r="C35" s="41"/>
      <c r="D35" s="41"/>
      <c r="E35" s="41"/>
      <c r="F35" s="42"/>
      <c r="G35" s="23" t="s">
        <v>23</v>
      </c>
      <c r="H35" s="12"/>
      <c r="I35" s="12" t="s">
        <v>23</v>
      </c>
      <c r="J35" s="15" t="e">
        <f>VLOOKUP(C35,listdata!$A:$B,2,FALSE)</f>
        <v>#N/A</v>
      </c>
    </row>
    <row r="36" spans="1:10" ht="17.25" thickBot="1" x14ac:dyDescent="0.35">
      <c r="A36" s="88" t="s">
        <v>57</v>
      </c>
      <c r="B36" s="89"/>
      <c r="C36" s="41"/>
      <c r="D36" s="41"/>
      <c r="E36" s="41"/>
      <c r="F36" s="42"/>
      <c r="G36" s="23" t="s">
        <v>23</v>
      </c>
      <c r="H36" s="12"/>
      <c r="I36" s="12" t="s">
        <v>23</v>
      </c>
      <c r="J36" s="15" t="e">
        <f>VLOOKUP(C36,listdata!$A:$B,2,FALSE)</f>
        <v>#N/A</v>
      </c>
    </row>
    <row r="37" spans="1:10" ht="17.25" thickBot="1" x14ac:dyDescent="0.35">
      <c r="A37" s="88" t="s">
        <v>58</v>
      </c>
      <c r="B37" s="89"/>
      <c r="C37" s="41"/>
      <c r="D37" s="41"/>
      <c r="E37" s="41"/>
      <c r="F37" s="42"/>
      <c r="G37" s="23" t="s">
        <v>23</v>
      </c>
      <c r="H37" s="12"/>
      <c r="I37" s="12" t="s">
        <v>23</v>
      </c>
      <c r="J37" s="15" t="e">
        <f>VLOOKUP(C37,listdata!$A:$B,2,FALSE)</f>
        <v>#N/A</v>
      </c>
    </row>
    <row r="38" spans="1:10" ht="17.25" thickBot="1" x14ac:dyDescent="0.35">
      <c r="A38" s="88" t="s">
        <v>59</v>
      </c>
      <c r="B38" s="89"/>
      <c r="C38" s="41"/>
      <c r="D38" s="41"/>
      <c r="E38" s="41"/>
      <c r="F38" s="42"/>
      <c r="G38" s="23" t="s">
        <v>23</v>
      </c>
      <c r="H38" s="12"/>
      <c r="I38" s="12" t="s">
        <v>23</v>
      </c>
      <c r="J38" s="15" t="e">
        <f>VLOOKUP(C38,listdata!$A:$B,2,FALSE)</f>
        <v>#N/A</v>
      </c>
    </row>
    <row r="39" spans="1:10" ht="17.25" thickBot="1" x14ac:dyDescent="0.35">
      <c r="A39" s="88" t="s">
        <v>60</v>
      </c>
      <c r="B39" s="89"/>
      <c r="C39" s="41"/>
      <c r="D39" s="41"/>
      <c r="E39" s="41"/>
      <c r="F39" s="42"/>
      <c r="G39" s="23" t="s">
        <v>23</v>
      </c>
      <c r="H39" s="12"/>
      <c r="I39" s="12" t="s">
        <v>23</v>
      </c>
      <c r="J39" s="15" t="e">
        <f>VLOOKUP(C39,listdata!$A:$B,2,FALSE)</f>
        <v>#N/A</v>
      </c>
    </row>
    <row r="40" spans="1:10" ht="37.5" customHeight="1" thickBot="1" x14ac:dyDescent="0.35">
      <c r="A40" s="38" t="s">
        <v>61</v>
      </c>
      <c r="B40" s="39"/>
      <c r="C40" s="38">
        <f>_xlfn.AGGREGATE(9,6,J34:J39)</f>
        <v>0</v>
      </c>
      <c r="D40" s="40"/>
      <c r="E40" s="40"/>
      <c r="F40" s="40"/>
      <c r="G40" s="40"/>
      <c r="H40" s="40"/>
      <c r="I40" s="39"/>
    </row>
    <row r="41" spans="1:10" ht="15.2" customHeight="1" thickBot="1" x14ac:dyDescent="0.35">
      <c r="A41" s="5"/>
    </row>
    <row r="42" spans="1:10" ht="18.600000000000001" customHeight="1" thickBot="1" x14ac:dyDescent="0.35">
      <c r="A42" s="72" t="s">
        <v>62</v>
      </c>
      <c r="B42" s="73"/>
      <c r="C42" s="73"/>
      <c r="D42" s="73"/>
      <c r="E42" s="73"/>
      <c r="F42" s="73"/>
      <c r="G42" s="73"/>
      <c r="H42" s="73"/>
      <c r="I42" s="74"/>
    </row>
    <row r="43" spans="1:10" ht="17.100000000000001" customHeight="1" x14ac:dyDescent="0.3">
      <c r="A43" s="83" t="s">
        <v>63</v>
      </c>
      <c r="B43" s="84"/>
      <c r="C43" s="84"/>
      <c r="D43" s="84"/>
      <c r="E43" s="84"/>
      <c r="F43" s="85"/>
      <c r="G43" s="75" t="s">
        <v>14</v>
      </c>
      <c r="H43" s="76"/>
      <c r="I43" s="77" t="s">
        <v>15</v>
      </c>
    </row>
    <row r="44" spans="1:10" ht="14.45" customHeight="1" thickBot="1" x14ac:dyDescent="0.35">
      <c r="A44" s="86"/>
      <c r="B44" s="87"/>
      <c r="C44" s="87"/>
      <c r="D44" s="87"/>
      <c r="E44" s="87"/>
      <c r="F44" s="78"/>
      <c r="G44" s="9" t="s">
        <v>16</v>
      </c>
      <c r="H44" s="10" t="s">
        <v>17</v>
      </c>
      <c r="I44" s="78"/>
    </row>
    <row r="45" spans="1:10" ht="17.25" thickBot="1" x14ac:dyDescent="0.35">
      <c r="A45" s="88" t="s">
        <v>59</v>
      </c>
      <c r="B45" s="89"/>
      <c r="C45" s="41"/>
      <c r="D45" s="41"/>
      <c r="E45" s="41"/>
      <c r="F45" s="42"/>
      <c r="G45" s="23" t="s">
        <v>23</v>
      </c>
      <c r="H45" s="12"/>
      <c r="I45" s="12" t="s">
        <v>23</v>
      </c>
      <c r="J45" s="15" t="e">
        <f>VLOOKUP(C45,listdata!$A:$B,2,FALSE)</f>
        <v>#N/A</v>
      </c>
    </row>
    <row r="46" spans="1:10" ht="15" customHeight="1" thickBot="1" x14ac:dyDescent="0.35">
      <c r="A46" s="88" t="s">
        <v>64</v>
      </c>
      <c r="B46" s="89"/>
      <c r="C46" s="41"/>
      <c r="D46" s="41"/>
      <c r="E46" s="41"/>
      <c r="F46" s="42"/>
      <c r="G46" s="23" t="s">
        <v>23</v>
      </c>
      <c r="H46" s="12"/>
      <c r="I46" s="12" t="s">
        <v>23</v>
      </c>
      <c r="J46" s="15" t="e">
        <f>VLOOKUP(C46,listdata!$A:$B,2,FALSE)</f>
        <v>#N/A</v>
      </c>
    </row>
    <row r="47" spans="1:10" ht="15" customHeight="1" thickBot="1" x14ac:dyDescent="0.35">
      <c r="A47" s="88" t="s">
        <v>65</v>
      </c>
      <c r="B47" s="89"/>
      <c r="C47" s="41"/>
      <c r="D47" s="41"/>
      <c r="E47" s="41"/>
      <c r="F47" s="42"/>
      <c r="G47" s="23" t="s">
        <v>23</v>
      </c>
      <c r="H47" s="12"/>
      <c r="I47" s="12" t="s">
        <v>23</v>
      </c>
      <c r="J47" s="15" t="e">
        <f>VLOOKUP(C47,listdata!$A:$B,2,FALSE)</f>
        <v>#N/A</v>
      </c>
    </row>
    <row r="48" spans="1:10" ht="15" customHeight="1" thickBot="1" x14ac:dyDescent="0.35">
      <c r="A48" s="88" t="s">
        <v>66</v>
      </c>
      <c r="B48" s="89"/>
      <c r="C48" s="41"/>
      <c r="D48" s="41"/>
      <c r="E48" s="41"/>
      <c r="F48" s="42"/>
      <c r="G48" s="23" t="s">
        <v>23</v>
      </c>
      <c r="H48" s="12"/>
      <c r="I48" s="12" t="s">
        <v>23</v>
      </c>
      <c r="J48" s="15" t="e">
        <f>VLOOKUP(C48,listdata!$A:$B,2,FALSE)</f>
        <v>#N/A</v>
      </c>
    </row>
    <row r="49" spans="1:10" ht="15" customHeight="1" thickBot="1" x14ac:dyDescent="0.35">
      <c r="A49" s="88" t="s">
        <v>67</v>
      </c>
      <c r="B49" s="89"/>
      <c r="C49" s="41"/>
      <c r="D49" s="41"/>
      <c r="E49" s="41"/>
      <c r="F49" s="42"/>
      <c r="G49" s="23" t="s">
        <v>23</v>
      </c>
      <c r="H49" s="12"/>
      <c r="I49" s="12" t="s">
        <v>23</v>
      </c>
      <c r="J49" s="15" t="e">
        <f>VLOOKUP(C49,listdata!$A:$B,2,FALSE)</f>
        <v>#N/A</v>
      </c>
    </row>
    <row r="50" spans="1:10" ht="15" customHeight="1" thickBot="1" x14ac:dyDescent="0.35">
      <c r="A50" s="88" t="s">
        <v>68</v>
      </c>
      <c r="B50" s="89"/>
      <c r="C50" s="41"/>
      <c r="D50" s="41"/>
      <c r="E50" s="41"/>
      <c r="F50" s="42"/>
      <c r="G50" s="23" t="s">
        <v>23</v>
      </c>
      <c r="H50" s="12"/>
      <c r="I50" s="12" t="s">
        <v>23</v>
      </c>
      <c r="J50" s="15" t="e">
        <f>VLOOKUP(C50,listdata!$A:$B,2,FALSE)</f>
        <v>#N/A</v>
      </c>
    </row>
    <row r="51" spans="1:10" ht="32.450000000000003" customHeight="1" thickBot="1" x14ac:dyDescent="0.35">
      <c r="A51" s="38" t="s">
        <v>61</v>
      </c>
      <c r="B51" s="39"/>
      <c r="C51" s="38">
        <f>_xlfn.AGGREGATE(9,6,J45:J50)</f>
        <v>0</v>
      </c>
      <c r="D51" s="40"/>
      <c r="E51" s="40"/>
      <c r="F51" s="40"/>
      <c r="G51" s="40"/>
      <c r="H51" s="40"/>
      <c r="I51" s="39"/>
    </row>
    <row r="52" spans="1:10" ht="15.2" customHeight="1" thickBot="1" x14ac:dyDescent="0.35">
      <c r="A52" s="5"/>
    </row>
    <row r="53" spans="1:10" ht="18.600000000000001" customHeight="1" thickBot="1" x14ac:dyDescent="0.35">
      <c r="A53" s="72" t="s">
        <v>69</v>
      </c>
      <c r="B53" s="73"/>
      <c r="C53" s="73"/>
      <c r="D53" s="73"/>
      <c r="E53" s="73"/>
      <c r="F53" s="73"/>
      <c r="G53" s="73"/>
      <c r="H53" s="73"/>
      <c r="I53" s="74"/>
    </row>
    <row r="54" spans="1:10" ht="17.100000000000001" customHeight="1" x14ac:dyDescent="0.3">
      <c r="A54" s="83" t="s">
        <v>70</v>
      </c>
      <c r="B54" s="84"/>
      <c r="C54" s="84"/>
      <c r="D54" s="84"/>
      <c r="E54" s="84"/>
      <c r="F54" s="85"/>
      <c r="G54" s="75" t="s">
        <v>14</v>
      </c>
      <c r="H54" s="76"/>
      <c r="I54" s="77" t="s">
        <v>15</v>
      </c>
    </row>
    <row r="55" spans="1:10" ht="14.45" customHeight="1" thickBot="1" x14ac:dyDescent="0.35">
      <c r="A55" s="86"/>
      <c r="B55" s="87"/>
      <c r="C55" s="87"/>
      <c r="D55" s="87"/>
      <c r="E55" s="87"/>
      <c r="F55" s="78"/>
      <c r="G55" s="9" t="s">
        <v>16</v>
      </c>
      <c r="H55" s="10" t="s">
        <v>17</v>
      </c>
      <c r="I55" s="78"/>
    </row>
    <row r="56" spans="1:10" ht="14.85" customHeight="1" thickBot="1" x14ac:dyDescent="0.35">
      <c r="A56" s="43" t="s">
        <v>71</v>
      </c>
      <c r="B56" s="44"/>
      <c r="C56" s="41" t="s">
        <v>21</v>
      </c>
      <c r="D56" s="41"/>
      <c r="E56" s="41"/>
      <c r="F56" s="42"/>
      <c r="G56" s="23" t="s">
        <v>23</v>
      </c>
      <c r="H56" s="12"/>
      <c r="I56" s="12" t="s">
        <v>23</v>
      </c>
      <c r="J56" s="15">
        <f>VLOOKUP(C56,listdata!$A:$B,2,FALSE)</f>
        <v>0</v>
      </c>
    </row>
    <row r="57" spans="1:10" ht="15.6" customHeight="1" thickBot="1" x14ac:dyDescent="0.35">
      <c r="A57" s="45"/>
      <c r="B57" s="46"/>
      <c r="C57" s="41" t="s">
        <v>21</v>
      </c>
      <c r="D57" s="41"/>
      <c r="E57" s="41"/>
      <c r="F57" s="42"/>
      <c r="G57" s="23" t="s">
        <v>23</v>
      </c>
      <c r="H57" s="12"/>
      <c r="I57" s="12" t="s">
        <v>23</v>
      </c>
      <c r="J57" s="15">
        <f>VLOOKUP(C57,listdata!$A:$B,2,FALSE)</f>
        <v>0</v>
      </c>
    </row>
    <row r="58" spans="1:10" ht="15.6" customHeight="1" thickBot="1" x14ac:dyDescent="0.35">
      <c r="A58" s="47"/>
      <c r="B58" s="48"/>
      <c r="C58" s="41" t="s">
        <v>21</v>
      </c>
      <c r="D58" s="41"/>
      <c r="E58" s="41"/>
      <c r="F58" s="42"/>
      <c r="G58" s="23" t="s">
        <v>23</v>
      </c>
      <c r="H58" s="12"/>
      <c r="I58" s="12" t="s">
        <v>23</v>
      </c>
      <c r="J58" s="15">
        <f>VLOOKUP(C58,listdata!$A:$B,2,FALSE)</f>
        <v>0</v>
      </c>
    </row>
    <row r="59" spans="1:10" ht="32.450000000000003" customHeight="1" thickBot="1" x14ac:dyDescent="0.35">
      <c r="A59" s="38" t="s">
        <v>72</v>
      </c>
      <c r="B59" s="39"/>
      <c r="C59" s="38">
        <f>_xlfn.AGGREGATE(9,6,J56:J58)</f>
        <v>0</v>
      </c>
      <c r="D59" s="40"/>
      <c r="E59" s="40"/>
      <c r="F59" s="40"/>
      <c r="G59" s="40"/>
      <c r="H59" s="40"/>
      <c r="I59" s="39"/>
    </row>
    <row r="60" spans="1:10" ht="15.2" customHeight="1" thickBot="1" x14ac:dyDescent="0.35">
      <c r="A60" s="5"/>
    </row>
    <row r="61" spans="1:10" ht="18.600000000000001" customHeight="1" thickBot="1" x14ac:dyDescent="0.35">
      <c r="A61" s="95" t="s">
        <v>73</v>
      </c>
      <c r="B61" s="95"/>
      <c r="C61" s="95"/>
      <c r="D61" s="95"/>
      <c r="E61" s="95"/>
      <c r="F61" s="95"/>
      <c r="G61" s="95"/>
      <c r="H61" s="95"/>
      <c r="I61" s="95"/>
    </row>
    <row r="62" spans="1:10" ht="30.75" thickBot="1" x14ac:dyDescent="0.35">
      <c r="A62" s="38" t="s">
        <v>74</v>
      </c>
      <c r="B62" s="40"/>
      <c r="C62" s="40"/>
      <c r="D62" s="39"/>
      <c r="E62" s="27" t="s">
        <v>75</v>
      </c>
      <c r="F62" s="99" t="s">
        <v>76</v>
      </c>
      <c r="G62" s="99"/>
      <c r="H62" s="99" t="s">
        <v>77</v>
      </c>
      <c r="I62" s="99"/>
    </row>
    <row r="63" spans="1:10" ht="17.45" customHeight="1" x14ac:dyDescent="0.3">
      <c r="A63" s="98" t="s">
        <v>78</v>
      </c>
      <c r="B63" s="98"/>
      <c r="C63" s="98"/>
      <c r="D63" s="98"/>
      <c r="E63" s="26">
        <v>36</v>
      </c>
      <c r="F63" s="98">
        <f>D29</f>
        <v>0</v>
      </c>
      <c r="G63" s="98"/>
      <c r="H63" s="91" t="str">
        <f>IF(F63&gt;=E63,"Yes","")</f>
        <v/>
      </c>
      <c r="I63" s="91"/>
    </row>
    <row r="64" spans="1:10" ht="17.45" customHeight="1" x14ac:dyDescent="0.3">
      <c r="A64" s="98" t="s">
        <v>79</v>
      </c>
      <c r="B64" s="98"/>
      <c r="C64" s="98"/>
      <c r="D64" s="98"/>
      <c r="E64" s="26">
        <v>18</v>
      </c>
      <c r="F64" s="98">
        <f>SUM(IF(C40&gt;0,C40,C51))</f>
        <v>0</v>
      </c>
      <c r="G64" s="98"/>
      <c r="H64" s="91" t="str">
        <f>IF(F64&gt;=E64,"Yes","")</f>
        <v/>
      </c>
      <c r="I64" s="91"/>
    </row>
    <row r="65" spans="1:9" ht="17.45" customHeight="1" x14ac:dyDescent="0.3">
      <c r="A65" s="98" t="s">
        <v>80</v>
      </c>
      <c r="B65" s="98"/>
      <c r="C65" s="98"/>
      <c r="D65" s="98"/>
      <c r="E65" s="26">
        <v>6</v>
      </c>
      <c r="F65" s="98">
        <f>C59</f>
        <v>0</v>
      </c>
      <c r="G65" s="98"/>
      <c r="H65" s="91" t="str">
        <f>IF(F65&gt;=E65,"Yes","")</f>
        <v/>
      </c>
      <c r="I65" s="91"/>
    </row>
    <row r="66" spans="1:9" ht="36" customHeight="1" x14ac:dyDescent="0.3">
      <c r="A66" s="95" t="s">
        <v>81</v>
      </c>
      <c r="B66" s="95"/>
      <c r="C66" s="95"/>
      <c r="D66" s="95"/>
      <c r="E66" s="25">
        <v>60</v>
      </c>
      <c r="F66" s="90">
        <f>SUM(F63:G65)</f>
        <v>0</v>
      </c>
      <c r="G66" s="90"/>
      <c r="H66" s="91" t="str">
        <f>IF(F66&gt;=E66,"Yes","")</f>
        <v/>
      </c>
      <c r="I66" s="91"/>
    </row>
    <row r="67" spans="1:9" x14ac:dyDescent="0.3">
      <c r="A67" s="11" t="s">
        <v>82</v>
      </c>
      <c r="B67" s="16"/>
      <c r="C67" s="96"/>
      <c r="D67" s="96"/>
      <c r="E67" s="96"/>
      <c r="F67" s="96"/>
      <c r="G67" s="96"/>
      <c r="H67" s="96"/>
      <c r="I67" s="97"/>
    </row>
    <row r="68" spans="1:9" ht="94.5" customHeight="1" thickBot="1" x14ac:dyDescent="0.35">
      <c r="A68" s="92"/>
      <c r="B68" s="93"/>
      <c r="C68" s="93"/>
      <c r="D68" s="93"/>
      <c r="E68" s="93"/>
      <c r="F68" s="93"/>
      <c r="G68" s="93"/>
      <c r="H68" s="93"/>
      <c r="I68" s="94"/>
    </row>
  </sheetData>
  <sheetProtection selectLockedCells="1"/>
  <mergeCells count="103">
    <mergeCell ref="A42:I42"/>
    <mergeCell ref="A43:F44"/>
    <mergeCell ref="G43:H43"/>
    <mergeCell ref="I43:I44"/>
    <mergeCell ref="C45:F45"/>
    <mergeCell ref="C46:F46"/>
    <mergeCell ref="A45:B45"/>
    <mergeCell ref="A46:B46"/>
    <mergeCell ref="A51:B51"/>
    <mergeCell ref="C51:I51"/>
    <mergeCell ref="C47:F47"/>
    <mergeCell ref="C48:F48"/>
    <mergeCell ref="C49:F49"/>
    <mergeCell ref="C50:F50"/>
    <mergeCell ref="A47:B47"/>
    <mergeCell ref="A48:B48"/>
    <mergeCell ref="A49:B49"/>
    <mergeCell ref="A50:B50"/>
    <mergeCell ref="F66:G66"/>
    <mergeCell ref="H66:I66"/>
    <mergeCell ref="A68:I68"/>
    <mergeCell ref="A66:D66"/>
    <mergeCell ref="C67:I67"/>
    <mergeCell ref="C40:I40"/>
    <mergeCell ref="A63:D63"/>
    <mergeCell ref="A64:D64"/>
    <mergeCell ref="A65:D65"/>
    <mergeCell ref="H62:I62"/>
    <mergeCell ref="H63:I63"/>
    <mergeCell ref="H64:I64"/>
    <mergeCell ref="H65:I65"/>
    <mergeCell ref="A40:B40"/>
    <mergeCell ref="A61:I61"/>
    <mergeCell ref="A62:D62"/>
    <mergeCell ref="F62:G62"/>
    <mergeCell ref="F63:G63"/>
    <mergeCell ref="F64:G64"/>
    <mergeCell ref="F65:G65"/>
    <mergeCell ref="A53:I53"/>
    <mergeCell ref="A54:F55"/>
    <mergeCell ref="G54:H54"/>
    <mergeCell ref="I54:I55"/>
    <mergeCell ref="A32:F33"/>
    <mergeCell ref="C34:F34"/>
    <mergeCell ref="C35:F35"/>
    <mergeCell ref="C36:F36"/>
    <mergeCell ref="C37:F37"/>
    <mergeCell ref="C38:F38"/>
    <mergeCell ref="C39:F39"/>
    <mergeCell ref="A34:B34"/>
    <mergeCell ref="A35:B35"/>
    <mergeCell ref="A36:B36"/>
    <mergeCell ref="A37:B37"/>
    <mergeCell ref="A38:B38"/>
    <mergeCell ref="A39:B39"/>
    <mergeCell ref="D18:F18"/>
    <mergeCell ref="D19:F19"/>
    <mergeCell ref="C13:C14"/>
    <mergeCell ref="D13:F14"/>
    <mergeCell ref="A31:I31"/>
    <mergeCell ref="G32:H32"/>
    <mergeCell ref="I32:I33"/>
    <mergeCell ref="A25:A28"/>
    <mergeCell ref="A29:C29"/>
    <mergeCell ref="A23:A24"/>
    <mergeCell ref="B25:B26"/>
    <mergeCell ref="D28:F28"/>
    <mergeCell ref="D29:I29"/>
    <mergeCell ref="A20:A22"/>
    <mergeCell ref="B27:B28"/>
    <mergeCell ref="D27:F27"/>
    <mergeCell ref="D26:F26"/>
    <mergeCell ref="D15:F15"/>
    <mergeCell ref="D20:F20"/>
    <mergeCell ref="D21:F21"/>
    <mergeCell ref="D22:F22"/>
    <mergeCell ref="D23:F23"/>
    <mergeCell ref="D24:F24"/>
    <mergeCell ref="D25:F25"/>
    <mergeCell ref="A59:B59"/>
    <mergeCell ref="C59:I59"/>
    <mergeCell ref="C56:F56"/>
    <mergeCell ref="A56:B58"/>
    <mergeCell ref="C57:F57"/>
    <mergeCell ref="C58:F58"/>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A13:A14"/>
    <mergeCell ref="B13:B14"/>
    <mergeCell ref="D16:F16"/>
    <mergeCell ref="D17:F17"/>
  </mergeCells>
  <conditionalFormatting sqref="H63:I66">
    <cfRule type="containsText" dxfId="16" priority="13" operator="containsText" text="Yes">
      <formula>NOT(ISERROR(SEARCH("Yes",H63)))</formula>
    </cfRule>
  </conditionalFormatting>
  <conditionalFormatting sqref="I15:I28">
    <cfRule type="cellIs" dxfId="15" priority="90" operator="equal">
      <formula>"In Progress"</formula>
    </cfRule>
    <cfRule type="cellIs" dxfId="14" priority="91" operator="equal">
      <formula>"Future"</formula>
    </cfRule>
  </conditionalFormatting>
  <conditionalFormatting sqref="I34:I39">
    <cfRule type="cellIs" dxfId="13" priority="1" operator="equal">
      <formula>"In Progress"</formula>
    </cfRule>
    <cfRule type="cellIs" dxfId="12" priority="2" operator="equal">
      <formula>"Future"</formula>
    </cfRule>
  </conditionalFormatting>
  <conditionalFormatting sqref="I45:I50">
    <cfRule type="cellIs" dxfId="11" priority="14" operator="equal">
      <formula>"In Progress"</formula>
    </cfRule>
    <cfRule type="cellIs" dxfId="10" priority="15" operator="equal">
      <formula>"Future"</formula>
    </cfRule>
  </conditionalFormatting>
  <conditionalFormatting sqref="I56:I58">
    <cfRule type="cellIs" dxfId="9" priority="28" operator="equal">
      <formula>"In Progress"</formula>
    </cfRule>
    <cfRule type="cellIs" dxfId="8" priority="29" operator="equal">
      <formula>"Future"</formula>
    </cfRule>
  </conditionalFormatting>
  <pageMargins left="0.25" right="0.25" top="0.74" bottom="0.74" header="0.3" footer="0.3"/>
  <pageSetup fitToHeight="0" orientation="portrait" horizontalDpi="1200" verticalDpi="1200" r:id="rId1"/>
  <headerFooter>
    <oddFooter>&amp;L&amp;"Book Antiqua,Regular"&amp;5revised 01.10.2021 drw&amp;R&amp;"Book Antiqua,Regular"Page &amp;P of &amp;N</oddFooter>
  </headerFooter>
  <drawing r:id="rId2"/>
  <extLst>
    <ext xmlns:x14="http://schemas.microsoft.com/office/spreadsheetml/2009/9/main" uri="{CCE6A557-97BC-4b89-ADB6-D9C93CAAB3DF}">
      <x14:dataValidations xmlns:xm="http://schemas.microsoft.com/office/excel/2006/main" count="28">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9EAC0D45-6BEA-4BAD-B2BB-E7EFC28FA00C}">
          <x14:formula1>
            <xm:f>listdata!$A$176</xm:f>
          </x14:formula1>
          <xm:sqref>C39</xm:sqref>
        </x14:dataValidation>
        <x14:dataValidation type="list" allowBlank="1" showInputMessage="1" showErrorMessage="1" xr:uid="{89D07FC1-B408-4D76-9AC5-E46DAB86AD3A}">
          <x14:formula1>
            <xm:f>listdata!$A$112</xm:f>
          </x14:formula1>
          <xm:sqref>C50</xm:sqref>
        </x14:dataValidation>
        <x14:dataValidation type="list" allowBlank="1" showInputMessage="1" showErrorMessage="1" xr:uid="{271E0D17-CA64-494B-89E2-913A242B557E}">
          <x14:formula1>
            <xm:f>listdata!$A$26</xm:f>
          </x14:formula1>
          <xm:sqref>C34</xm:sqref>
        </x14:dataValidation>
        <x14:dataValidation type="list" allowBlank="1" showInputMessage="1" showErrorMessage="1" xr:uid="{6939DEDB-CF84-4A07-B2EE-92603F1734A7}">
          <x14:formula1>
            <xm:f>listdata!$A$28</xm:f>
          </x14:formula1>
          <xm:sqref>C35</xm:sqref>
        </x14:dataValidation>
        <x14:dataValidation type="list" allowBlank="1" showInputMessage="1" showErrorMessage="1" xr:uid="{B34048C0-EE14-49AB-A63D-85DBE6FBCE51}">
          <x14:formula1>
            <xm:f>listdata!$A$33</xm:f>
          </x14:formula1>
          <xm:sqref>C36</xm:sqref>
        </x14:dataValidation>
        <x14:dataValidation type="list" allowBlank="1" showInputMessage="1" showErrorMessage="1" xr:uid="{65316408-0521-4758-A0A5-3FC67FAE9463}">
          <x14:formula1>
            <xm:f>listdata!$A$32</xm:f>
          </x14:formula1>
          <xm:sqref>C37</xm:sqref>
        </x14:dataValidation>
        <x14:dataValidation type="list" allowBlank="1" showInputMessage="1" showErrorMessage="1" xr:uid="{E935C3E3-A151-4150-98F0-19399D18CDA9}">
          <x14:formula1>
            <xm:f>listdata!$A$107</xm:f>
          </x14:formula1>
          <xm:sqref>C47</xm:sqref>
        </x14:dataValidation>
        <x14:dataValidation type="list" allowBlank="1" showInputMessage="1" showErrorMessage="1" xr:uid="{25B2EB85-C4CF-444A-B370-8973D7540FE6}">
          <x14:formula1>
            <xm:f>listdata!$A$34</xm:f>
          </x14:formula1>
          <xm:sqref>C38 C45</xm:sqref>
        </x14:dataValidation>
        <x14:dataValidation type="list" allowBlank="1" showInputMessage="1" showErrorMessage="1" xr:uid="{B04B94C3-9817-462B-B342-4F208B7FF014}">
          <x14:formula1>
            <xm:f>listdata!$A$106</xm:f>
          </x14:formula1>
          <xm:sqref>C46</xm:sqref>
        </x14:dataValidation>
        <x14:dataValidation type="list" allowBlank="1" showInputMessage="1" showErrorMessage="1" xr:uid="{D2C93C4C-A497-4760-97E4-F895E62647D7}">
          <x14:formula1>
            <xm:f>listdata!$A$109</xm:f>
          </x14:formula1>
          <xm:sqref>C48</xm:sqref>
        </x14:dataValidation>
        <x14:dataValidation type="list" allowBlank="1" showInputMessage="1" showErrorMessage="1" xr:uid="{3461B087-49E6-431D-B571-C21A914F7626}">
          <x14:formula1>
            <xm:f>listdata!$A$110</xm:f>
          </x14:formula1>
          <xm:sqref>C49</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E06E7D44-1CF1-452F-B6D2-FC3EA0412347}">
          <x14:formula1>
            <xm:f>listdata!$U:$U</xm:f>
          </x14:formula1>
          <xm:sqref>D24:F24</xm:sqref>
        </x14:dataValidation>
        <x14:dataValidation type="list" allowBlank="1" showInputMessage="1" showErrorMessage="1" xr:uid="{D75E271C-C952-4535-BF97-CD30E64B13E5}">
          <x14:formula1>
            <xm:f>listdata!$Y:$Y</xm:f>
          </x14:formula1>
          <xm:sqref>D28:F28</xm:sqref>
        </x14:dataValidation>
        <x14:dataValidation type="list" allowBlank="1" showInputMessage="1" showErrorMessage="1" xr:uid="{2C6CEE42-A3A2-43B2-926E-499797E0DF3E}">
          <x14:formula1>
            <xm:f>listdata!$W:$W</xm:f>
          </x14:formula1>
          <xm:sqref>D27:F27</xm:sqref>
        </x14:dataValidation>
        <x14:dataValidation type="list" allowBlank="1" showInputMessage="1" showErrorMessage="1" xr:uid="{8AE3C22E-9F3A-47F1-BBAF-72447CC1C8EC}">
          <x14:formula1>
            <xm:f>listdata!$AE:$AE</xm:f>
          </x14:formula1>
          <xm:sqref>I34:I39 I15:I28 I45:I50 I56:I58</xm:sqref>
        </x14:dataValidation>
        <x14:dataValidation type="list" allowBlank="1" showInputMessage="1" showErrorMessage="1" xr:uid="{FFDFED64-275E-4190-A2A6-F7B1D4F0B63E}">
          <x14:formula1>
            <xm:f>listdata!$A:$A</xm:f>
          </x14:formula1>
          <xm:sqref>C56:F58</xm:sqref>
        </x14:dataValidation>
        <x14:dataValidation type="list" allowBlank="1" showInputMessage="1" showErrorMessage="1" xr:uid="{3D928FD0-BBD5-4B84-9ABA-EC3815154D05}">
          <x14:formula1>
            <xm:f>listdata!$AF:$AF</xm:f>
          </x14:formula1>
          <xm:sqref>G15:G28 G56:G58 G45:G50 G34:G39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4F6C-C9D3-4D87-B2DA-04C20C54E9F1}">
  <dimension ref="A1:J32"/>
  <sheetViews>
    <sheetView view="pageLayout" topLeftCell="A5" zoomScale="110" zoomScaleNormal="70" zoomScaleSheetLayoutView="79" zoomScalePageLayoutView="110" workbookViewId="0">
      <selection activeCell="I17" sqref="I17"/>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2.140625" style="13" customWidth="1"/>
    <col min="6" max="6" width="7" style="13" customWidth="1"/>
    <col min="7" max="7" width="8.570312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H1" s="36" t="s">
        <v>0</v>
      </c>
    </row>
    <row r="2" spans="1:10" ht="18.75" x14ac:dyDescent="0.3">
      <c r="A2" s="1"/>
    </row>
    <row r="3" spans="1:10" ht="18.75" x14ac:dyDescent="0.3">
      <c r="A3" s="1"/>
    </row>
    <row r="4" spans="1:10" ht="18.75" x14ac:dyDescent="0.3">
      <c r="A4" s="49" t="s">
        <v>83</v>
      </c>
      <c r="B4" s="49"/>
      <c r="C4" s="49"/>
      <c r="D4" s="49"/>
      <c r="E4" s="49"/>
      <c r="F4" s="49"/>
      <c r="G4" s="49"/>
      <c r="H4" s="49"/>
      <c r="I4" s="49"/>
    </row>
    <row r="5" spans="1:10" ht="23.25" x14ac:dyDescent="0.3">
      <c r="A5" s="50" t="s">
        <v>84</v>
      </c>
      <c r="B5" s="50"/>
      <c r="C5" s="50"/>
      <c r="D5" s="50"/>
      <c r="E5" s="50"/>
      <c r="F5" s="50"/>
      <c r="G5" s="50"/>
      <c r="H5" s="50"/>
      <c r="I5" s="50"/>
    </row>
    <row r="6" spans="1:10" ht="17.25" thickBot="1" x14ac:dyDescent="0.35">
      <c r="A6" s="2"/>
    </row>
    <row r="7" spans="1:10" ht="15.6" customHeight="1" thickBot="1" x14ac:dyDescent="0.35">
      <c r="A7" s="7" t="s">
        <v>3</v>
      </c>
      <c r="B7" s="66"/>
      <c r="C7" s="66"/>
      <c r="D7" s="3"/>
      <c r="E7" s="22" t="s">
        <v>4</v>
      </c>
      <c r="F7" s="64"/>
      <c r="G7" s="64"/>
      <c r="H7" s="64"/>
      <c r="I7" s="64"/>
    </row>
    <row r="8" spans="1:10" ht="15.6" customHeight="1" thickBot="1" x14ac:dyDescent="0.35">
      <c r="A8" s="7" t="s">
        <v>5</v>
      </c>
      <c r="B8" s="65"/>
      <c r="C8" s="66"/>
      <c r="D8" s="3"/>
      <c r="E8" s="7" t="s">
        <v>6</v>
      </c>
      <c r="F8" s="64"/>
      <c r="G8" s="64"/>
      <c r="H8" s="64"/>
      <c r="I8" s="64"/>
    </row>
    <row r="9" spans="1:10" x14ac:dyDescent="0.3">
      <c r="A9" s="4"/>
    </row>
    <row r="10" spans="1:10" ht="43.5" customHeight="1" thickBot="1" x14ac:dyDescent="0.35">
      <c r="A10" s="51" t="s">
        <v>7</v>
      </c>
      <c r="B10" s="51"/>
      <c r="C10" s="51"/>
      <c r="D10" s="51"/>
      <c r="E10" s="51"/>
      <c r="F10" s="51"/>
      <c r="G10" s="51"/>
      <c r="H10" s="51"/>
      <c r="I10" s="51"/>
    </row>
    <row r="11" spans="1:10" ht="18.600000000000001" customHeight="1" thickBot="1" x14ac:dyDescent="0.35">
      <c r="A11" s="72" t="s">
        <v>53</v>
      </c>
      <c r="B11" s="73"/>
      <c r="C11" s="73"/>
      <c r="D11" s="73"/>
      <c r="E11" s="73"/>
      <c r="F11" s="73"/>
      <c r="G11" s="73"/>
      <c r="H11" s="73"/>
      <c r="I11" s="74"/>
    </row>
    <row r="12" spans="1:10" ht="17.100000000000001" customHeight="1" x14ac:dyDescent="0.3">
      <c r="A12" s="83" t="s">
        <v>54</v>
      </c>
      <c r="B12" s="84"/>
      <c r="C12" s="84"/>
      <c r="D12" s="84"/>
      <c r="E12" s="84"/>
      <c r="F12" s="85"/>
      <c r="G12" s="75" t="s">
        <v>14</v>
      </c>
      <c r="H12" s="76"/>
      <c r="I12" s="77" t="s">
        <v>15</v>
      </c>
    </row>
    <row r="13" spans="1:10" ht="14.45" customHeight="1" thickBot="1" x14ac:dyDescent="0.35">
      <c r="A13" s="86"/>
      <c r="B13" s="87"/>
      <c r="C13" s="87"/>
      <c r="D13" s="87"/>
      <c r="E13" s="87"/>
      <c r="F13" s="78"/>
      <c r="G13" s="9" t="s">
        <v>16</v>
      </c>
      <c r="H13" s="10" t="s">
        <v>17</v>
      </c>
      <c r="I13" s="78"/>
    </row>
    <row r="14" spans="1:10" ht="17.25" thickBot="1" x14ac:dyDescent="0.35">
      <c r="A14" s="88" t="s">
        <v>55</v>
      </c>
      <c r="B14" s="89"/>
      <c r="C14" s="41"/>
      <c r="D14" s="41"/>
      <c r="E14" s="41"/>
      <c r="F14" s="42"/>
      <c r="G14" s="23" t="s">
        <v>23</v>
      </c>
      <c r="H14" s="12"/>
      <c r="I14" s="12" t="s">
        <v>23</v>
      </c>
      <c r="J14" s="14" t="e">
        <f>VLOOKUP(C14,listdata!A:B,2,FALSE)</f>
        <v>#N/A</v>
      </c>
    </row>
    <row r="15" spans="1:10" ht="17.25" thickBot="1" x14ac:dyDescent="0.35">
      <c r="A15" s="88" t="s">
        <v>56</v>
      </c>
      <c r="B15" s="89"/>
      <c r="C15" s="41"/>
      <c r="D15" s="41"/>
      <c r="E15" s="41"/>
      <c r="F15" s="42"/>
      <c r="G15" s="23" t="s">
        <v>23</v>
      </c>
      <c r="H15" s="12"/>
      <c r="I15" s="12" t="s">
        <v>23</v>
      </c>
      <c r="J15" s="14" t="e">
        <f>VLOOKUP(C15,listdata!A:B,2,FALSE)</f>
        <v>#N/A</v>
      </c>
    </row>
    <row r="16" spans="1:10" ht="17.25" thickBot="1" x14ac:dyDescent="0.35">
      <c r="A16" s="88" t="s">
        <v>57</v>
      </c>
      <c r="B16" s="89"/>
      <c r="C16" s="41"/>
      <c r="D16" s="41"/>
      <c r="E16" s="41"/>
      <c r="F16" s="42"/>
      <c r="G16" s="23" t="s">
        <v>23</v>
      </c>
      <c r="H16" s="12"/>
      <c r="I16" s="12" t="s">
        <v>23</v>
      </c>
      <c r="J16" s="14" t="e">
        <f>VLOOKUP(C16,listdata!A:B,2,FALSE)</f>
        <v>#N/A</v>
      </c>
    </row>
    <row r="17" spans="1:10" ht="17.25" thickBot="1" x14ac:dyDescent="0.35">
      <c r="A17" s="88" t="s">
        <v>58</v>
      </c>
      <c r="B17" s="89"/>
      <c r="C17" s="41"/>
      <c r="D17" s="41"/>
      <c r="E17" s="41"/>
      <c r="F17" s="42"/>
      <c r="G17" s="23" t="s">
        <v>23</v>
      </c>
      <c r="H17" s="12"/>
      <c r="I17" s="12" t="s">
        <v>23</v>
      </c>
      <c r="J17" s="14" t="e">
        <f>VLOOKUP(C17,listdata!A:B,2,FALSE)</f>
        <v>#N/A</v>
      </c>
    </row>
    <row r="18" spans="1:10" ht="17.25" thickBot="1" x14ac:dyDescent="0.35">
      <c r="A18" s="88" t="s">
        <v>59</v>
      </c>
      <c r="B18" s="89"/>
      <c r="C18" s="41"/>
      <c r="D18" s="41"/>
      <c r="E18" s="41"/>
      <c r="F18" s="42"/>
      <c r="G18" s="23" t="s">
        <v>23</v>
      </c>
      <c r="H18" s="12"/>
      <c r="I18" s="12" t="s">
        <v>23</v>
      </c>
      <c r="J18" s="14" t="e">
        <f>VLOOKUP(C18,listdata!A:B,2,FALSE)</f>
        <v>#N/A</v>
      </c>
    </row>
    <row r="19" spans="1:10" ht="17.25" thickBot="1" x14ac:dyDescent="0.35">
      <c r="A19" s="88" t="s">
        <v>60</v>
      </c>
      <c r="B19" s="89"/>
      <c r="C19" s="41"/>
      <c r="D19" s="41"/>
      <c r="E19" s="41"/>
      <c r="F19" s="42"/>
      <c r="G19" s="23" t="s">
        <v>23</v>
      </c>
      <c r="H19" s="12"/>
      <c r="I19" s="12" t="s">
        <v>23</v>
      </c>
      <c r="J19" s="14" t="e">
        <f>VLOOKUP(C19,listdata!A:B,2,FALSE)</f>
        <v>#N/A</v>
      </c>
    </row>
    <row r="20" spans="1:10" ht="37.5" customHeight="1" thickBot="1" x14ac:dyDescent="0.35">
      <c r="A20" s="38" t="s">
        <v>61</v>
      </c>
      <c r="B20" s="39"/>
      <c r="C20" s="38">
        <f>_xlfn.AGGREGATE(9,6,J14:J19)</f>
        <v>0</v>
      </c>
      <c r="D20" s="40"/>
      <c r="E20" s="40"/>
      <c r="F20" s="40"/>
      <c r="G20" s="40"/>
      <c r="H20" s="40"/>
      <c r="I20" s="39"/>
    </row>
    <row r="21" spans="1:10" ht="15.2" customHeight="1" thickBot="1" x14ac:dyDescent="0.35">
      <c r="A21" s="5"/>
    </row>
    <row r="22" spans="1:10" ht="18.600000000000001" customHeight="1" thickBot="1" x14ac:dyDescent="0.35">
      <c r="A22" s="95" t="s">
        <v>73</v>
      </c>
      <c r="B22" s="95"/>
      <c r="C22" s="95"/>
      <c r="D22" s="95"/>
      <c r="E22" s="95"/>
      <c r="F22" s="95"/>
      <c r="G22" s="95"/>
      <c r="H22" s="95"/>
      <c r="I22" s="95"/>
    </row>
    <row r="23" spans="1:10" ht="34.5" customHeight="1" thickBot="1" x14ac:dyDescent="0.35">
      <c r="A23" s="38" t="s">
        <v>74</v>
      </c>
      <c r="B23" s="40"/>
      <c r="C23" s="40"/>
      <c r="D23" s="39"/>
      <c r="E23" s="27" t="s">
        <v>75</v>
      </c>
      <c r="F23" s="99" t="s">
        <v>76</v>
      </c>
      <c r="G23" s="99"/>
      <c r="H23" s="99" t="s">
        <v>77</v>
      </c>
      <c r="I23" s="99"/>
    </row>
    <row r="24" spans="1:10" ht="17.45" customHeight="1" thickBot="1" x14ac:dyDescent="0.35">
      <c r="A24" s="98" t="s">
        <v>79</v>
      </c>
      <c r="B24" s="98"/>
      <c r="C24" s="98"/>
      <c r="D24" s="98"/>
      <c r="E24" s="26">
        <v>18</v>
      </c>
      <c r="F24" s="103">
        <f>C20</f>
        <v>0</v>
      </c>
      <c r="G24" s="98"/>
      <c r="H24" s="91" t="str">
        <f>IF(F24&gt;=E24,"Yes","")</f>
        <v/>
      </c>
      <c r="I24" s="91"/>
    </row>
    <row r="25" spans="1:10" s="14" customFormat="1" ht="36" customHeight="1" thickBot="1" x14ac:dyDescent="0.35">
      <c r="A25" s="95" t="s">
        <v>85</v>
      </c>
      <c r="B25" s="95"/>
      <c r="C25" s="95"/>
      <c r="D25" s="95"/>
      <c r="E25" s="25">
        <v>18</v>
      </c>
      <c r="F25" s="90">
        <f>SUM(F24:G24)</f>
        <v>0</v>
      </c>
      <c r="G25" s="90"/>
      <c r="H25" s="91" t="str">
        <f>IF(F25&gt;=E25,"Yes","")</f>
        <v/>
      </c>
      <c r="I25" s="91"/>
    </row>
    <row r="26" spans="1:10" s="14" customFormat="1" x14ac:dyDescent="0.3">
      <c r="A26" s="11" t="s">
        <v>82</v>
      </c>
      <c r="B26" s="16"/>
      <c r="C26" s="16"/>
      <c r="D26" s="16"/>
      <c r="E26" s="16"/>
      <c r="F26" s="16"/>
      <c r="G26" s="16"/>
      <c r="H26" s="16"/>
      <c r="I26" s="17"/>
    </row>
    <row r="27" spans="1:10" s="14" customFormat="1" ht="15.6" customHeight="1" x14ac:dyDescent="0.3">
      <c r="A27" s="100"/>
      <c r="B27" s="101"/>
      <c r="C27" s="101"/>
      <c r="D27" s="101"/>
      <c r="E27" s="101"/>
      <c r="F27" s="101"/>
      <c r="G27" s="101"/>
      <c r="H27" s="101"/>
      <c r="I27" s="102"/>
    </row>
    <row r="28" spans="1:10" s="14" customFormat="1" ht="15.6" customHeight="1" x14ac:dyDescent="0.3">
      <c r="A28" s="100"/>
      <c r="B28" s="101"/>
      <c r="C28" s="101"/>
      <c r="D28" s="101"/>
      <c r="E28" s="101"/>
      <c r="F28" s="101"/>
      <c r="G28" s="101"/>
      <c r="H28" s="101"/>
      <c r="I28" s="102"/>
    </row>
    <row r="29" spans="1:10" s="14" customFormat="1" ht="15.6" customHeight="1" x14ac:dyDescent="0.3">
      <c r="A29" s="100"/>
      <c r="B29" s="101"/>
      <c r="C29" s="101"/>
      <c r="D29" s="101"/>
      <c r="E29" s="101"/>
      <c r="F29" s="101"/>
      <c r="G29" s="101"/>
      <c r="H29" s="101"/>
      <c r="I29" s="102"/>
    </row>
    <row r="30" spans="1:10" s="14" customFormat="1" ht="15.6" customHeight="1" x14ac:dyDescent="0.3">
      <c r="A30" s="100"/>
      <c r="B30" s="101"/>
      <c r="C30" s="101"/>
      <c r="D30" s="101"/>
      <c r="E30" s="101"/>
      <c r="F30" s="101"/>
      <c r="G30" s="101"/>
      <c r="H30" s="101"/>
      <c r="I30" s="102"/>
    </row>
    <row r="31" spans="1:10" s="14" customFormat="1" ht="15.6" customHeight="1" x14ac:dyDescent="0.3">
      <c r="A31" s="100"/>
      <c r="B31" s="101"/>
      <c r="C31" s="101"/>
      <c r="D31" s="101"/>
      <c r="E31" s="101"/>
      <c r="F31" s="101"/>
      <c r="G31" s="101"/>
      <c r="H31" s="101"/>
      <c r="I31" s="102"/>
    </row>
    <row r="32" spans="1:10" s="14" customFormat="1" ht="15.95" customHeight="1" thickBot="1" x14ac:dyDescent="0.35">
      <c r="A32" s="92"/>
      <c r="B32" s="93"/>
      <c r="C32" s="93"/>
      <c r="D32" s="93"/>
      <c r="E32" s="93"/>
      <c r="F32" s="93"/>
      <c r="G32" s="93"/>
      <c r="H32" s="93"/>
      <c r="I32" s="94"/>
    </row>
  </sheetData>
  <sheetProtection selectLockedCells="1"/>
  <mergeCells count="36">
    <mergeCell ref="A17:B17"/>
    <mergeCell ref="C17:F17"/>
    <mergeCell ref="A18:B18"/>
    <mergeCell ref="C18:F18"/>
    <mergeCell ref="A19:B19"/>
    <mergeCell ref="C19:F19"/>
    <mergeCell ref="A25:D25"/>
    <mergeCell ref="F25:G25"/>
    <mergeCell ref="H25:I25"/>
    <mergeCell ref="A27:I32"/>
    <mergeCell ref="A24:D24"/>
    <mergeCell ref="F24:G24"/>
    <mergeCell ref="H24:I24"/>
    <mergeCell ref="A23:D23"/>
    <mergeCell ref="F23:G23"/>
    <mergeCell ref="H23:I23"/>
    <mergeCell ref="A22:I22"/>
    <mergeCell ref="A20:B20"/>
    <mergeCell ref="C20:I20"/>
    <mergeCell ref="A15:B15"/>
    <mergeCell ref="C15:F15"/>
    <mergeCell ref="A16:B16"/>
    <mergeCell ref="C16:F16"/>
    <mergeCell ref="A10:I10"/>
    <mergeCell ref="A11:I11"/>
    <mergeCell ref="A12:F13"/>
    <mergeCell ref="G12:H12"/>
    <mergeCell ref="I12:I13"/>
    <mergeCell ref="A14:B14"/>
    <mergeCell ref="C14:F14"/>
    <mergeCell ref="A4:I4"/>
    <mergeCell ref="A5:I5"/>
    <mergeCell ref="B7:C7"/>
    <mergeCell ref="F7:I7"/>
    <mergeCell ref="B8:C8"/>
    <mergeCell ref="F8:I8"/>
  </mergeCells>
  <conditionalFormatting sqref="H24:I25">
    <cfRule type="containsText" dxfId="7" priority="33" operator="containsText" text="Yes">
      <formula>NOT(ISERROR(SEARCH("Yes",H24)))</formula>
    </cfRule>
  </conditionalFormatting>
  <conditionalFormatting sqref="I14:I19">
    <cfRule type="cellIs" dxfId="6" priority="1" operator="equal">
      <formula>"In Progress"</formula>
    </cfRule>
    <cfRule type="cellIs" dxfId="5" priority="2" operator="equal">
      <formula>"Future"</formula>
    </cfRule>
  </conditionalFormatting>
  <pageMargins left="0.25" right="0.25" top="0.75" bottom="0.75" header="0.3" footer="0.3"/>
  <pageSetup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11E25A3A-73B9-43E0-B09D-9F1E97EC9057}">
          <x14:formula1>
            <xm:f>listdata!$A$34</xm:f>
          </x14:formula1>
          <xm:sqref>C18</xm:sqref>
        </x14:dataValidation>
        <x14:dataValidation type="list" allowBlank="1" showInputMessage="1" showErrorMessage="1" xr:uid="{FD9F9391-00D1-4D7E-9046-06BF72D72145}">
          <x14:formula1>
            <xm:f>listdata!$A$32</xm:f>
          </x14:formula1>
          <xm:sqref>C17</xm:sqref>
        </x14:dataValidation>
        <x14:dataValidation type="list" allowBlank="1" showInputMessage="1" showErrorMessage="1" xr:uid="{3DC9015D-8EF8-4A68-B0AE-EF22ED067DF6}">
          <x14:formula1>
            <xm:f>listdata!$A$33</xm:f>
          </x14:formula1>
          <xm:sqref>C16</xm:sqref>
        </x14:dataValidation>
        <x14:dataValidation type="list" allowBlank="1" showInputMessage="1" showErrorMessage="1" xr:uid="{2504C057-6D5E-4F2F-B629-79FDD6F8B2AF}">
          <x14:formula1>
            <xm:f>listdata!$A$28</xm:f>
          </x14:formula1>
          <xm:sqref>C15</xm:sqref>
        </x14:dataValidation>
        <x14:dataValidation type="list" allowBlank="1" showInputMessage="1" showErrorMessage="1" xr:uid="{62F46E1E-DEE4-4B06-86AF-BF5895EADCA1}">
          <x14:formula1>
            <xm:f>listdata!$A$26</xm:f>
          </x14:formula1>
          <xm:sqref>C14</xm:sqref>
        </x14:dataValidation>
        <x14:dataValidation type="list" allowBlank="1" showInputMessage="1" showErrorMessage="1" xr:uid="{7D38A062-9711-47A9-A667-212100100967}">
          <x14:formula1>
            <xm:f>listdata!$A$176</xm:f>
          </x14:formula1>
          <xm:sqref>C19</xm:sqref>
        </x14:dataValidation>
        <x14:dataValidation type="list" allowBlank="1" showInputMessage="1" showErrorMessage="1" xr:uid="{70832EEB-24BE-44FF-B836-030BAB508344}">
          <x14:formula1>
            <xm:f>listdata!$AE:$AE</xm:f>
          </x14:formula1>
          <xm:sqref>I14:I19</xm:sqref>
        </x14:dataValidation>
        <x14:dataValidation type="list" allowBlank="1" showInputMessage="1" showErrorMessage="1" xr:uid="{19E71DDE-B7BE-4EF9-A97A-E3CFA0B94A8E}">
          <x14:formula1>
            <xm:f>listdata!$AF:$AF</xm:f>
          </x14:formula1>
          <xm:sqref>G14:G19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08B4-A0C4-47AF-A631-10EEFBEC6D21}">
  <dimension ref="A1:J37"/>
  <sheetViews>
    <sheetView view="pageLayout" topLeftCell="A5" zoomScale="85" zoomScaleNormal="100" zoomScaleSheetLayoutView="79" zoomScalePageLayoutView="85" workbookViewId="0">
      <selection activeCell="G18" sqref="G18"/>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2.42578125" style="13" customWidth="1"/>
    <col min="6" max="6" width="7" style="13" customWidth="1"/>
    <col min="7" max="7" width="8.14062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H1" s="36"/>
    </row>
    <row r="2" spans="1:10" ht="18.75" x14ac:dyDescent="0.3">
      <c r="A2" s="1"/>
    </row>
    <row r="3" spans="1:10" ht="18.75" x14ac:dyDescent="0.3">
      <c r="A3" s="1"/>
    </row>
    <row r="4" spans="1:10" ht="18.75" x14ac:dyDescent="0.3">
      <c r="A4" s="49" t="s">
        <v>83</v>
      </c>
      <c r="B4" s="49"/>
      <c r="C4" s="49"/>
      <c r="D4" s="49"/>
      <c r="E4" s="49"/>
      <c r="F4" s="49"/>
      <c r="G4" s="49"/>
      <c r="H4" s="49"/>
      <c r="I4" s="49"/>
    </row>
    <row r="5" spans="1:10" ht="23.25" x14ac:dyDescent="0.3">
      <c r="A5" s="50" t="s">
        <v>86</v>
      </c>
      <c r="B5" s="50"/>
      <c r="C5" s="50"/>
      <c r="D5" s="50"/>
      <c r="E5" s="50"/>
      <c r="F5" s="50"/>
      <c r="G5" s="50"/>
      <c r="H5" s="50"/>
      <c r="I5" s="50"/>
    </row>
    <row r="6" spans="1:10" x14ac:dyDescent="0.3">
      <c r="A6" s="2"/>
    </row>
    <row r="7" spans="1:10" ht="15.6" customHeight="1" x14ac:dyDescent="0.3">
      <c r="A7" s="7" t="s">
        <v>3</v>
      </c>
      <c r="B7" s="66"/>
      <c r="C7" s="66"/>
      <c r="D7" s="3"/>
      <c r="E7" s="22" t="s">
        <v>4</v>
      </c>
      <c r="F7" s="64"/>
      <c r="G7" s="64"/>
      <c r="H7" s="64"/>
      <c r="I7" s="64"/>
    </row>
    <row r="8" spans="1:10" ht="15.6" customHeight="1" x14ac:dyDescent="0.3">
      <c r="A8" s="7" t="s">
        <v>5</v>
      </c>
      <c r="B8" s="65"/>
      <c r="C8" s="66"/>
      <c r="D8" s="3"/>
      <c r="E8" s="7" t="s">
        <v>6</v>
      </c>
      <c r="F8" s="64"/>
      <c r="G8" s="64"/>
      <c r="H8" s="64"/>
      <c r="I8" s="64"/>
    </row>
    <row r="9" spans="1:10" x14ac:dyDescent="0.3">
      <c r="A9" s="4"/>
    </row>
    <row r="10" spans="1:10" ht="43.5" customHeight="1" thickBot="1" x14ac:dyDescent="0.35">
      <c r="A10" s="51" t="s">
        <v>7</v>
      </c>
      <c r="B10" s="51"/>
      <c r="C10" s="51"/>
      <c r="D10" s="51"/>
      <c r="E10" s="51"/>
      <c r="F10" s="51"/>
      <c r="G10" s="51"/>
      <c r="H10" s="51"/>
      <c r="I10" s="51"/>
    </row>
    <row r="11" spans="1:10" ht="18.600000000000001" customHeight="1" thickBot="1" x14ac:dyDescent="0.35">
      <c r="A11" s="72" t="s">
        <v>62</v>
      </c>
      <c r="B11" s="73"/>
      <c r="C11" s="73"/>
      <c r="D11" s="73"/>
      <c r="E11" s="73"/>
      <c r="F11" s="73"/>
      <c r="G11" s="73"/>
      <c r="H11" s="73"/>
      <c r="I11" s="74"/>
    </row>
    <row r="12" spans="1:10" ht="27.75" customHeight="1" x14ac:dyDescent="0.3">
      <c r="A12" s="83" t="s">
        <v>63</v>
      </c>
      <c r="B12" s="84"/>
      <c r="C12" s="84"/>
      <c r="D12" s="84"/>
      <c r="E12" s="84"/>
      <c r="F12" s="85"/>
      <c r="G12" s="75" t="s">
        <v>14</v>
      </c>
      <c r="H12" s="76"/>
      <c r="I12" s="77" t="s">
        <v>15</v>
      </c>
    </row>
    <row r="13" spans="1:10" ht="28.15" customHeight="1" thickBot="1" x14ac:dyDescent="0.35">
      <c r="A13" s="86"/>
      <c r="B13" s="87"/>
      <c r="C13" s="87"/>
      <c r="D13" s="87"/>
      <c r="E13" s="87"/>
      <c r="F13" s="78"/>
      <c r="G13" s="37" t="s">
        <v>16</v>
      </c>
      <c r="H13" s="10" t="s">
        <v>17</v>
      </c>
      <c r="I13" s="78"/>
    </row>
    <row r="14" spans="1:10" x14ac:dyDescent="0.3">
      <c r="A14" s="88" t="s">
        <v>87</v>
      </c>
      <c r="B14" s="89"/>
      <c r="C14" s="41"/>
      <c r="D14" s="41"/>
      <c r="E14" s="41"/>
      <c r="F14" s="42"/>
      <c r="G14" s="23" t="s">
        <v>23</v>
      </c>
      <c r="H14" s="12"/>
      <c r="I14" s="12" t="s">
        <v>23</v>
      </c>
      <c r="J14" s="14" t="e">
        <f>VLOOKUP(C14,listdata!A:B,2,FALSE)</f>
        <v>#N/A</v>
      </c>
    </row>
    <row r="15" spans="1:10" x14ac:dyDescent="0.3">
      <c r="A15" s="88" t="s">
        <v>88</v>
      </c>
      <c r="B15" s="104"/>
      <c r="C15" s="104"/>
      <c r="D15" s="104"/>
      <c r="E15" s="104"/>
      <c r="F15" s="104"/>
      <c r="G15" s="104"/>
      <c r="H15" s="104"/>
      <c r="I15" s="89"/>
    </row>
    <row r="16" spans="1:10" ht="14.85" customHeight="1" x14ac:dyDescent="0.3">
      <c r="A16" s="88" t="s">
        <v>64</v>
      </c>
      <c r="B16" s="89"/>
      <c r="C16" s="41"/>
      <c r="D16" s="41"/>
      <c r="E16" s="41"/>
      <c r="F16" s="42"/>
      <c r="G16" s="23" t="s">
        <v>23</v>
      </c>
      <c r="H16" s="12"/>
      <c r="I16" s="12" t="s">
        <v>23</v>
      </c>
      <c r="J16" s="14" t="e">
        <f>VLOOKUP(C16,listdata!A:B,2,FALSE)</f>
        <v>#N/A</v>
      </c>
    </row>
    <row r="17" spans="1:10" ht="14.85" customHeight="1" x14ac:dyDescent="0.3">
      <c r="A17" s="88" t="s">
        <v>65</v>
      </c>
      <c r="B17" s="89"/>
      <c r="C17" s="41"/>
      <c r="D17" s="41"/>
      <c r="E17" s="41"/>
      <c r="F17" s="42"/>
      <c r="G17" s="23" t="s">
        <v>23</v>
      </c>
      <c r="H17" s="12"/>
      <c r="I17" s="12" t="s">
        <v>23</v>
      </c>
      <c r="J17" s="14" t="e">
        <f>VLOOKUP(C17,listdata!A:B,2,FALSE)</f>
        <v>#N/A</v>
      </c>
    </row>
    <row r="18" spans="1:10" ht="14.85" customHeight="1" x14ac:dyDescent="0.3">
      <c r="A18" s="31"/>
      <c r="B18" s="32" t="s">
        <v>89</v>
      </c>
      <c r="C18" s="28"/>
      <c r="D18" s="28"/>
      <c r="E18" s="28"/>
      <c r="F18" s="23"/>
      <c r="G18" s="23" t="s">
        <v>23</v>
      </c>
      <c r="H18" s="12"/>
      <c r="I18" s="12" t="s">
        <v>23</v>
      </c>
    </row>
    <row r="19" spans="1:10" ht="14.85" customHeight="1" x14ac:dyDescent="0.3">
      <c r="A19" s="88" t="s">
        <v>66</v>
      </c>
      <c r="B19" s="89"/>
      <c r="C19" s="41"/>
      <c r="D19" s="41"/>
      <c r="E19" s="41"/>
      <c r="F19" s="42"/>
      <c r="G19" s="23" t="s">
        <v>23</v>
      </c>
      <c r="H19" s="12"/>
      <c r="I19" s="12" t="s">
        <v>23</v>
      </c>
      <c r="J19" s="14" t="e">
        <f>VLOOKUP(C19,listdata!A:B,2,FALSE)</f>
        <v>#N/A</v>
      </c>
    </row>
    <row r="20" spans="1:10" ht="14.85" customHeight="1" x14ac:dyDescent="0.3">
      <c r="A20" s="88" t="s">
        <v>67</v>
      </c>
      <c r="B20" s="89"/>
      <c r="C20" s="41"/>
      <c r="D20" s="41"/>
      <c r="E20" s="41"/>
      <c r="F20" s="42"/>
      <c r="G20" s="23" t="s">
        <v>23</v>
      </c>
      <c r="H20" s="12"/>
      <c r="I20" s="12" t="s">
        <v>23</v>
      </c>
      <c r="J20" s="14" t="e">
        <f>VLOOKUP(C20,listdata!A:B,2,FALSE)</f>
        <v>#N/A</v>
      </c>
    </row>
    <row r="21" spans="1:10" ht="14.85" customHeight="1" x14ac:dyDescent="0.3">
      <c r="A21" s="29"/>
      <c r="B21" s="30" t="s">
        <v>90</v>
      </c>
      <c r="C21" s="28"/>
      <c r="D21" s="28"/>
      <c r="E21" s="28"/>
      <c r="F21" s="23"/>
      <c r="G21" s="23" t="s">
        <v>23</v>
      </c>
      <c r="H21" s="12"/>
      <c r="I21" s="12" t="s">
        <v>23</v>
      </c>
    </row>
    <row r="22" spans="1:10" ht="14.85" customHeight="1" thickBot="1" x14ac:dyDescent="0.35">
      <c r="A22" s="88" t="s">
        <v>68</v>
      </c>
      <c r="B22" s="89"/>
      <c r="C22" s="41"/>
      <c r="D22" s="41"/>
      <c r="E22" s="41"/>
      <c r="F22" s="42"/>
      <c r="G22" s="23" t="s">
        <v>23</v>
      </c>
      <c r="H22" s="12"/>
      <c r="I22" s="12" t="s">
        <v>23</v>
      </c>
      <c r="J22" s="14" t="e">
        <f>VLOOKUP(C22,listdata!A:B,2,FALSE)</f>
        <v>#N/A</v>
      </c>
    </row>
    <row r="23" spans="1:10" ht="14.85" customHeight="1" thickBot="1" x14ac:dyDescent="0.35">
      <c r="A23" s="29"/>
      <c r="B23" s="30" t="s">
        <v>91</v>
      </c>
      <c r="C23" s="28"/>
      <c r="D23" s="28"/>
      <c r="E23" s="28"/>
      <c r="F23" s="28"/>
      <c r="G23" s="23" t="s">
        <v>23</v>
      </c>
      <c r="H23" s="28"/>
      <c r="I23" s="12" t="s">
        <v>23</v>
      </c>
    </row>
    <row r="24" spans="1:10" ht="14.85" customHeight="1" thickBot="1" x14ac:dyDescent="0.35">
      <c r="A24" s="29"/>
      <c r="B24" s="30" t="s">
        <v>59</v>
      </c>
      <c r="C24" s="28"/>
      <c r="D24" s="28"/>
      <c r="E24" s="28"/>
      <c r="F24" s="28"/>
      <c r="G24" s="23" t="s">
        <v>23</v>
      </c>
      <c r="H24" s="28"/>
      <c r="I24" s="12" t="s">
        <v>23</v>
      </c>
    </row>
    <row r="25" spans="1:10" ht="37.5" customHeight="1" thickBot="1" x14ac:dyDescent="0.35">
      <c r="A25" s="38" t="s">
        <v>61</v>
      </c>
      <c r="B25" s="39"/>
      <c r="C25" s="38">
        <f>_xlfn.AGGREGATE(9,6,J14:J22)</f>
        <v>0</v>
      </c>
      <c r="D25" s="40"/>
      <c r="E25" s="40"/>
      <c r="F25" s="40"/>
      <c r="G25" s="40"/>
      <c r="H25" s="40"/>
      <c r="I25" s="78"/>
    </row>
    <row r="26" spans="1:10" ht="15.2" customHeight="1" thickBot="1" x14ac:dyDescent="0.35">
      <c r="A26" s="5"/>
    </row>
    <row r="27" spans="1:10" ht="18.600000000000001" customHeight="1" x14ac:dyDescent="0.3">
      <c r="A27" s="95" t="s">
        <v>73</v>
      </c>
      <c r="B27" s="95"/>
      <c r="C27" s="95"/>
      <c r="D27" s="95"/>
      <c r="E27" s="95"/>
      <c r="F27" s="95"/>
      <c r="G27" s="95"/>
      <c r="H27" s="95"/>
      <c r="I27" s="95"/>
    </row>
    <row r="28" spans="1:10" ht="30" x14ac:dyDescent="0.3">
      <c r="A28" s="38" t="s">
        <v>74</v>
      </c>
      <c r="B28" s="40"/>
      <c r="C28" s="40"/>
      <c r="D28" s="39"/>
      <c r="E28" s="27" t="s">
        <v>75</v>
      </c>
      <c r="F28" s="99" t="s">
        <v>76</v>
      </c>
      <c r="G28" s="99"/>
      <c r="H28" s="99" t="s">
        <v>77</v>
      </c>
      <c r="I28" s="99"/>
    </row>
    <row r="29" spans="1:10" ht="17.45" customHeight="1" x14ac:dyDescent="0.3">
      <c r="A29" s="98" t="s">
        <v>79</v>
      </c>
      <c r="B29" s="98"/>
      <c r="C29" s="98"/>
      <c r="D29" s="98"/>
      <c r="E29" s="26">
        <v>18</v>
      </c>
      <c r="F29" s="103">
        <f>C25</f>
        <v>0</v>
      </c>
      <c r="G29" s="98"/>
      <c r="H29" s="91" t="str">
        <f>IF(F29&gt;=E29,"Yes","")</f>
        <v/>
      </c>
      <c r="I29" s="91"/>
    </row>
    <row r="30" spans="1:10" s="14" customFormat="1" ht="36" customHeight="1" x14ac:dyDescent="0.3">
      <c r="A30" s="95" t="s">
        <v>85</v>
      </c>
      <c r="B30" s="95"/>
      <c r="C30" s="95"/>
      <c r="D30" s="95"/>
      <c r="E30" s="25">
        <v>18</v>
      </c>
      <c r="F30" s="90">
        <f>SUM(F29:G29)</f>
        <v>0</v>
      </c>
      <c r="G30" s="90"/>
      <c r="H30" s="91" t="str">
        <f>IF(F30&gt;=E30,"Yes","")</f>
        <v/>
      </c>
      <c r="I30" s="91"/>
    </row>
    <row r="31" spans="1:10" s="14" customFormat="1" x14ac:dyDescent="0.3">
      <c r="A31" s="11" t="s">
        <v>82</v>
      </c>
      <c r="B31" s="16"/>
      <c r="C31" s="16"/>
      <c r="D31" s="16"/>
      <c r="E31" s="16"/>
      <c r="F31" s="16"/>
      <c r="G31" s="16"/>
      <c r="H31" s="16"/>
      <c r="I31" s="17"/>
    </row>
    <row r="32" spans="1:10" s="14" customFormat="1" ht="15.6" customHeight="1" x14ac:dyDescent="0.3">
      <c r="A32" s="100"/>
      <c r="B32" s="101"/>
      <c r="C32" s="101"/>
      <c r="D32" s="101"/>
      <c r="E32" s="101"/>
      <c r="F32" s="101"/>
      <c r="G32" s="101"/>
      <c r="H32" s="101"/>
      <c r="I32" s="102"/>
    </row>
    <row r="33" spans="1:9" s="14" customFormat="1" ht="15.6" customHeight="1" x14ac:dyDescent="0.3">
      <c r="A33" s="100"/>
      <c r="B33" s="101"/>
      <c r="C33" s="101"/>
      <c r="D33" s="101"/>
      <c r="E33" s="101"/>
      <c r="F33" s="101"/>
      <c r="G33" s="101"/>
      <c r="H33" s="101"/>
      <c r="I33" s="102"/>
    </row>
    <row r="34" spans="1:9" s="14" customFormat="1" ht="15.6" customHeight="1" x14ac:dyDescent="0.3">
      <c r="A34" s="100"/>
      <c r="B34" s="101"/>
      <c r="C34" s="101"/>
      <c r="D34" s="101"/>
      <c r="E34" s="101"/>
      <c r="F34" s="101"/>
      <c r="G34" s="101"/>
      <c r="H34" s="101"/>
      <c r="I34" s="102"/>
    </row>
    <row r="35" spans="1:9" s="14" customFormat="1" ht="15.6" customHeight="1" x14ac:dyDescent="0.3">
      <c r="A35" s="100"/>
      <c r="B35" s="101"/>
      <c r="C35" s="101"/>
      <c r="D35" s="101"/>
      <c r="E35" s="101"/>
      <c r="F35" s="101"/>
      <c r="G35" s="101"/>
      <c r="H35" s="101"/>
      <c r="I35" s="102"/>
    </row>
    <row r="36" spans="1:9" s="14" customFormat="1" ht="15.6" customHeight="1" x14ac:dyDescent="0.3">
      <c r="A36" s="100"/>
      <c r="B36" s="101"/>
      <c r="C36" s="101"/>
      <c r="D36" s="101"/>
      <c r="E36" s="101"/>
      <c r="F36" s="101"/>
      <c r="G36" s="101"/>
      <c r="H36" s="101"/>
      <c r="I36" s="102"/>
    </row>
    <row r="37" spans="1:9" s="14" customFormat="1" ht="15.95" customHeight="1" thickBot="1" x14ac:dyDescent="0.35">
      <c r="A37" s="92"/>
      <c r="B37" s="93"/>
      <c r="C37" s="93"/>
      <c r="D37" s="93"/>
      <c r="E37" s="93"/>
      <c r="F37" s="93"/>
      <c r="G37" s="93"/>
      <c r="H37" s="93"/>
      <c r="I37" s="94"/>
    </row>
  </sheetData>
  <sheetProtection selectLockedCells="1"/>
  <mergeCells count="37">
    <mergeCell ref="C17:F17"/>
    <mergeCell ref="A19:B19"/>
    <mergeCell ref="C19:F19"/>
    <mergeCell ref="A4:I4"/>
    <mergeCell ref="A5:I5"/>
    <mergeCell ref="B7:C7"/>
    <mergeCell ref="F7:I7"/>
    <mergeCell ref="B8:C8"/>
    <mergeCell ref="F8:I8"/>
    <mergeCell ref="A15:I15"/>
    <mergeCell ref="A25:B25"/>
    <mergeCell ref="C25:I25"/>
    <mergeCell ref="A10:I10"/>
    <mergeCell ref="A11:I11"/>
    <mergeCell ref="A12:F13"/>
    <mergeCell ref="G12:H12"/>
    <mergeCell ref="I12:I13"/>
    <mergeCell ref="A14:B14"/>
    <mergeCell ref="C14:F14"/>
    <mergeCell ref="A16:B16"/>
    <mergeCell ref="A20:B20"/>
    <mergeCell ref="C20:F20"/>
    <mergeCell ref="A22:B22"/>
    <mergeCell ref="C22:F22"/>
    <mergeCell ref="C16:F16"/>
    <mergeCell ref="A17:B17"/>
    <mergeCell ref="A30:D30"/>
    <mergeCell ref="F30:G30"/>
    <mergeCell ref="H30:I30"/>
    <mergeCell ref="A32:I37"/>
    <mergeCell ref="A27:I27"/>
    <mergeCell ref="A28:D28"/>
    <mergeCell ref="F28:G28"/>
    <mergeCell ref="H28:I28"/>
    <mergeCell ref="A29:D29"/>
    <mergeCell ref="F29:G29"/>
    <mergeCell ref="H29:I29"/>
  </mergeCells>
  <conditionalFormatting sqref="H29:I30">
    <cfRule type="containsText" dxfId="4" priority="13" operator="containsText" text="Yes">
      <formula>NOT(ISERROR(SEARCH("Yes",H29)))</formula>
    </cfRule>
  </conditionalFormatting>
  <conditionalFormatting sqref="I14">
    <cfRule type="cellIs" dxfId="3" priority="11" operator="equal">
      <formula>"In Progress"</formula>
    </cfRule>
    <cfRule type="cellIs" dxfId="2" priority="12" operator="equal">
      <formula>"Future"</formula>
    </cfRule>
  </conditionalFormatting>
  <conditionalFormatting sqref="I16:I24">
    <cfRule type="cellIs" dxfId="1" priority="1" operator="equal">
      <formula>"In Progress"</formula>
    </cfRule>
    <cfRule type="cellIs" dxfId="0" priority="2" operator="equal">
      <formula>"Future"</formula>
    </cfRule>
  </conditionalFormatting>
  <pageMargins left="0.25" right="0.25" top="0.75" bottom="0.75" header="0.3" footer="0.3"/>
  <pageSetup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67CA59CF-D404-498F-925A-90F9880531FC}">
          <x14:formula1>
            <xm:f>listdata!$A$110</xm:f>
          </x14:formula1>
          <xm:sqref>C20:C21</xm:sqref>
        </x14:dataValidation>
        <x14:dataValidation type="list" allowBlank="1" showInputMessage="1" showErrorMessage="1" xr:uid="{4016E06B-E02C-43B7-8F22-8E8EA125980D}">
          <x14:formula1>
            <xm:f>listdata!$A$109</xm:f>
          </x14:formula1>
          <xm:sqref>C19</xm:sqref>
        </x14:dataValidation>
        <x14:dataValidation type="list" allowBlank="1" showInputMessage="1" showErrorMessage="1" xr:uid="{15BAF32B-8EAA-41D3-A09F-E677F278426E}">
          <x14:formula1>
            <xm:f>listdata!$A$106</xm:f>
          </x14:formula1>
          <xm:sqref>C16</xm:sqref>
        </x14:dataValidation>
        <x14:dataValidation type="list" allowBlank="1" showInputMessage="1" showErrorMessage="1" xr:uid="{70A99CE7-B79D-4CD6-A8A5-EFC5B0999447}">
          <x14:formula1>
            <xm:f>listdata!$A$34</xm:f>
          </x14:formula1>
          <xm:sqref>C14</xm:sqref>
        </x14:dataValidation>
        <x14:dataValidation type="list" allowBlank="1" showInputMessage="1" showErrorMessage="1" xr:uid="{2DF46037-C609-4E54-B3D0-EDF2B2D2CDA0}">
          <x14:formula1>
            <xm:f>listdata!$A$107</xm:f>
          </x14:formula1>
          <xm:sqref>C17:C18</xm:sqref>
        </x14:dataValidation>
        <x14:dataValidation type="list" allowBlank="1" showInputMessage="1" showErrorMessage="1" xr:uid="{0DA9BD90-FE55-40DF-93CA-40A245E10E68}">
          <x14:formula1>
            <xm:f>listdata!$A$112</xm:f>
          </x14:formula1>
          <xm:sqref>C22:C24</xm:sqref>
        </x14:dataValidation>
        <x14:dataValidation type="list" allowBlank="1" showInputMessage="1" showErrorMessage="1" xr:uid="{0508A4C3-516A-455F-A5A0-FDCA38C670D3}">
          <x14:formula1>
            <xm:f>listdata!$AE:$AE</xm:f>
          </x14:formula1>
          <xm:sqref>I14 I16:I24</xm:sqref>
        </x14:dataValidation>
        <x14:dataValidation type="list" allowBlank="1" showInputMessage="1" showErrorMessage="1" xr:uid="{DA4BBC72-B4DC-4E5C-8F0D-1151CEC6B220}">
          <x14:formula1>
            <xm:f>listdata!$AF:$AF</xm:f>
          </x14:formula1>
          <xm:sqref>G14 G16:G24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F265"/>
  <sheetViews>
    <sheetView zoomScale="120" zoomScaleNormal="120" workbookViewId="0">
      <pane xSplit="2" ySplit="1" topLeftCell="C2" activePane="bottomRight" state="frozenSplit"/>
      <selection pane="topRight" activeCell="I1" sqref="I1"/>
      <selection pane="bottomLeft" activeCell="A17" sqref="A17"/>
      <selection pane="bottomRight" activeCell="L1" sqref="L1:L1048576"/>
    </sheetView>
  </sheetViews>
  <sheetFormatPr defaultRowHeight="15" x14ac:dyDescent="0.25"/>
  <cols>
    <col min="1" max="1" width="43" customWidth="1"/>
    <col min="2" max="2" width="3" customWidth="1"/>
    <col min="3" max="3" width="9.140625" customWidth="1"/>
    <col min="4" max="4" width="0.140625" customWidth="1"/>
    <col min="5" max="5" width="9.85546875" customWidth="1"/>
    <col min="6" max="6" width="0.140625" customWidth="1"/>
    <col min="7" max="7" width="24.5703125" customWidth="1"/>
    <col min="8" max="8" width="11.42578125" hidden="1" customWidth="1"/>
    <col min="9" max="9" width="18.140625" customWidth="1"/>
    <col min="10" max="10" width="0.140625" customWidth="1"/>
    <col min="11" max="11" width="24.85546875" customWidth="1"/>
    <col min="12" max="12" width="13.85546875" hidden="1"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10.28515625" customWidth="1"/>
    <col min="24" max="24" width="0.140625" customWidth="1"/>
    <col min="25" max="25" width="11.42578125" customWidth="1"/>
    <col min="26" max="26" width="0.140625" customWidth="1"/>
    <col min="27" max="27" width="14.85546875" customWidth="1"/>
    <col min="28" max="28" width="0.140625" customWidth="1"/>
    <col min="29" max="29" width="16.5703125" customWidth="1"/>
    <col min="30" max="30" width="0.140625" customWidth="1"/>
  </cols>
  <sheetData>
    <row r="1" spans="1:32" x14ac:dyDescent="0.25">
      <c r="A1" s="8" t="s">
        <v>21</v>
      </c>
      <c r="B1" s="8">
        <v>0</v>
      </c>
      <c r="C1" s="8" t="s">
        <v>21</v>
      </c>
      <c r="D1" s="20" t="s">
        <v>92</v>
      </c>
      <c r="E1" s="8" t="s">
        <v>21</v>
      </c>
      <c r="F1" s="20" t="s">
        <v>92</v>
      </c>
      <c r="G1" s="8" t="s">
        <v>21</v>
      </c>
      <c r="H1" s="20" t="s">
        <v>92</v>
      </c>
      <c r="I1" s="8" t="s">
        <v>21</v>
      </c>
      <c r="J1" s="20" t="s">
        <v>92</v>
      </c>
      <c r="K1" s="8" t="s">
        <v>21</v>
      </c>
      <c r="L1" s="20" t="s">
        <v>92</v>
      </c>
      <c r="M1" s="8" t="s">
        <v>21</v>
      </c>
      <c r="N1" s="20" t="s">
        <v>92</v>
      </c>
      <c r="O1" s="8" t="s">
        <v>21</v>
      </c>
      <c r="P1" s="20" t="s">
        <v>92</v>
      </c>
      <c r="Q1" s="8" t="s">
        <v>21</v>
      </c>
      <c r="R1" s="20" t="s">
        <v>92</v>
      </c>
      <c r="S1" s="8" t="s">
        <v>21</v>
      </c>
      <c r="T1" s="20" t="s">
        <v>92</v>
      </c>
      <c r="U1" s="8" t="s">
        <v>21</v>
      </c>
      <c r="V1" s="20" t="s">
        <v>92</v>
      </c>
      <c r="W1" s="8" t="s">
        <v>21</v>
      </c>
      <c r="X1" s="20" t="s">
        <v>92</v>
      </c>
      <c r="Y1" s="8" t="s">
        <v>21</v>
      </c>
      <c r="Z1" s="20" t="s">
        <v>92</v>
      </c>
      <c r="AA1" s="8" t="s">
        <v>21</v>
      </c>
      <c r="AB1" s="20" t="s">
        <v>92</v>
      </c>
      <c r="AC1" s="8" t="s">
        <v>21</v>
      </c>
      <c r="AD1" s="20" t="s">
        <v>92</v>
      </c>
      <c r="AE1" s="8" t="s">
        <v>23</v>
      </c>
      <c r="AF1" s="8" t="s">
        <v>23</v>
      </c>
    </row>
    <row r="2" spans="1:32" x14ac:dyDescent="0.25">
      <c r="A2" s="8" t="s">
        <v>93</v>
      </c>
      <c r="B2" s="8">
        <v>3</v>
      </c>
      <c r="C2" s="8" t="str">
        <f t="shared" ref="C2:C5" si="0">A196</f>
        <v>NASP 1410 OMAHA LANGUAGE I (4)</v>
      </c>
      <c r="D2" s="21" t="s">
        <v>92</v>
      </c>
      <c r="E2" s="8" t="str">
        <f t="shared" ref="E2:E5" si="1">A184</f>
        <v>NASP 1010 INTRODUCTION TO NATIVE AMERICAN STUDIES (3)</v>
      </c>
      <c r="F2" s="21" t="s">
        <v>92</v>
      </c>
      <c r="G2" s="8" t="str">
        <f>A98</f>
        <v>ENGL 1010 ENGLISH COMPOSITION I (3)</v>
      </c>
      <c r="H2" s="21" t="s">
        <v>92</v>
      </c>
      <c r="I2" s="8" t="str">
        <f>A30</f>
        <v>BSAD 2050 BUSINESS COMMUNICATION (3)</v>
      </c>
      <c r="J2" s="21" t="s">
        <v>92</v>
      </c>
      <c r="K2" s="8" t="str">
        <f>A240</f>
        <v>SPCH 1110 PUBLIC SPEAKING (3)</v>
      </c>
      <c r="L2" s="21" t="s">
        <v>92</v>
      </c>
      <c r="M2" s="8" t="str">
        <f t="shared" ref="M2:M8" si="2">A2</f>
        <v>ARTS 1010 INTRODUCTION TO THE VISUAL ARTS (3)</v>
      </c>
      <c r="N2" s="21" t="s">
        <v>92</v>
      </c>
      <c r="O2" s="8" t="str">
        <f>A28</f>
        <v>BSAD 1200 PRINCIPLES OF ACCOUNTING I (3)</v>
      </c>
      <c r="P2" s="21" t="s">
        <v>92</v>
      </c>
      <c r="Q2" s="8" t="str">
        <f t="shared" ref="Q2:Q5" si="3">A15</f>
        <v>BIOS 1010/1014 GENERAL BIOLOGY (4)</v>
      </c>
      <c r="R2" s="21" t="s">
        <v>92</v>
      </c>
      <c r="S2" s="8" t="str">
        <f t="shared" ref="S2:S14" si="4">A154</f>
        <v>INFO 1010 INTRODUCTION TO COMPUTERS (3)</v>
      </c>
      <c r="T2" s="21" t="s">
        <v>92</v>
      </c>
      <c r="U2" s="8" t="str">
        <f>A17</f>
        <v>BIOS 1200/1204 CONCEPTS OF ECOLOGY (4) Formerly NAT 121</v>
      </c>
      <c r="V2" s="21" t="s">
        <v>92</v>
      </c>
      <c r="W2" s="8" t="str">
        <f>A70</f>
        <v>ECED 1260 CHILD HEALTH, SAFETY &amp; NUTRITION (3)</v>
      </c>
      <c r="X2" s="21" t="s">
        <v>92</v>
      </c>
      <c r="Y2" s="8" t="str">
        <f t="shared" ref="Y2:Y12" si="5">A124</f>
        <v>HLTH 1010 INTRODUCTION TO HEALTHCARE (1)</v>
      </c>
      <c r="Z2" s="21" t="s">
        <v>92</v>
      </c>
      <c r="AA2" s="8" t="str">
        <f>A26</f>
        <v>BSAD 1050 INTRODUCTION TO BUSINESS (3)</v>
      </c>
      <c r="AB2" s="21" t="s">
        <v>92</v>
      </c>
      <c r="AC2" s="8" t="str">
        <f t="shared" ref="AC2:AC8" si="6">A106</f>
        <v>ENTR 1050 INTRODUCTION TO ENTREPRENEURSHIP (3)</v>
      </c>
      <c r="AD2" s="21" t="s">
        <v>92</v>
      </c>
      <c r="AE2" s="8" t="s">
        <v>94</v>
      </c>
      <c r="AF2" s="8" t="s">
        <v>95</v>
      </c>
    </row>
    <row r="3" spans="1:32" x14ac:dyDescent="0.25">
      <c r="A3" s="8" t="s">
        <v>96</v>
      </c>
      <c r="B3" s="8">
        <v>3</v>
      </c>
      <c r="C3" s="8" t="str">
        <f t="shared" si="0"/>
        <v>NASP 1420 OMAHA LANGUAGE II (4)</v>
      </c>
      <c r="D3" s="20" t="s">
        <v>92</v>
      </c>
      <c r="E3" s="8" t="str">
        <f t="shared" si="1"/>
        <v>NASP 1020 CULTURES &amp; PEOPLES OF NATIVE AMERICA (3)</v>
      </c>
      <c r="F3" s="20" t="s">
        <v>92</v>
      </c>
      <c r="G3" s="8" t="str">
        <f>A99</f>
        <v>ENGL 1020 ENGLISH COMPOSITION II (3)</v>
      </c>
      <c r="H3" s="20" t="s">
        <v>92</v>
      </c>
      <c r="I3" s="8" t="str">
        <f>A100</f>
        <v>ENGL 1040 CREATIVE WRITING (3)</v>
      </c>
      <c r="J3" s="20" t="s">
        <v>92</v>
      </c>
      <c r="K3" s="8" t="str">
        <f>A30</f>
        <v>BSAD 2050 BUSINESS COMMUNICATION (3)</v>
      </c>
      <c r="L3" s="20" t="s">
        <v>92</v>
      </c>
      <c r="M3" s="8" t="str">
        <f t="shared" si="2"/>
        <v>ARTS 1050 INTRODUCTION TO ART HISTORY &amp; CRITICISM I (3)</v>
      </c>
      <c r="N3" s="20" t="s">
        <v>92</v>
      </c>
      <c r="O3" s="8" t="str">
        <f>A29</f>
        <v>BSAD 1210 PRINCIPLES OF ACCOUNTING II (3)</v>
      </c>
      <c r="P3" s="20" t="s">
        <v>92</v>
      </c>
      <c r="Q3" s="8" t="str">
        <f t="shared" si="3"/>
        <v>BIOS 1110/1114 GENERAL BOTANY (4)</v>
      </c>
      <c r="R3" s="20" t="s">
        <v>92</v>
      </c>
      <c r="S3" s="8" t="str">
        <f t="shared" si="4"/>
        <v>INFO 1011 INTRODUCTION TO WORD PROCESSING (1)</v>
      </c>
      <c r="T3" s="20" t="s">
        <v>92</v>
      </c>
      <c r="U3" s="8" t="str">
        <f>A19</f>
        <v>BIOS 2030 INTRODUCTION TO ENVIRONMENTAL ISSUES (3)</v>
      </c>
      <c r="V3" s="20" t="s">
        <v>92</v>
      </c>
      <c r="W3" s="8" t="str">
        <f>A100</f>
        <v>ENGL 1040 CREATIVE WRITING (3)</v>
      </c>
      <c r="X3" s="20" t="s">
        <v>92</v>
      </c>
      <c r="Y3" s="8" t="str">
        <f t="shared" si="5"/>
        <v>HLTH 1020 FIRST AID/CPR (1)</v>
      </c>
      <c r="Z3" s="20" t="s">
        <v>92</v>
      </c>
      <c r="AA3" s="8" t="str">
        <f>A28</f>
        <v>BSAD 1200 PRINCIPLES OF ACCOUNTING I (3)</v>
      </c>
      <c r="AB3" s="20" t="s">
        <v>92</v>
      </c>
      <c r="AC3" s="8" t="str">
        <f t="shared" si="6"/>
        <v>ENTR 2030 ENTREPRENEURSHIP ACCOUNTING (3)</v>
      </c>
      <c r="AD3" s="20" t="s">
        <v>92</v>
      </c>
      <c r="AE3" s="8" t="s">
        <v>97</v>
      </c>
      <c r="AF3" s="8" t="s">
        <v>98</v>
      </c>
    </row>
    <row r="4" spans="1:32" x14ac:dyDescent="0.25">
      <c r="A4" s="8" t="s">
        <v>99</v>
      </c>
      <c r="B4" s="18">
        <v>3</v>
      </c>
      <c r="C4" s="8" t="str">
        <f t="shared" si="0"/>
        <v>NASP 1510 DAKOTA LANGUAGE I (4)</v>
      </c>
      <c r="D4" s="21" t="s">
        <v>92</v>
      </c>
      <c r="E4" s="8" t="str">
        <f t="shared" si="1"/>
        <v>NASP 1030 NATIVE AMERICAN HISTORY TO 1890 (3)</v>
      </c>
      <c r="F4" s="21" t="s">
        <v>92</v>
      </c>
      <c r="G4" s="8" t="str">
        <f>A261</f>
        <v>Course not listed. Detail in comments (1 cr.)</v>
      </c>
      <c r="H4" s="21" t="s">
        <v>92</v>
      </c>
      <c r="I4" s="8" t="str">
        <f>A101</f>
        <v>ENGL 1050 JOURNALISTIC WRITING (3)</v>
      </c>
      <c r="J4" s="21" t="s">
        <v>92</v>
      </c>
      <c r="K4" s="8" t="str">
        <f>A214</f>
        <v>NASP 2440 OMAHA LANGUAGE IV (3)</v>
      </c>
      <c r="L4" s="21" t="s">
        <v>92</v>
      </c>
      <c r="M4" s="8" t="str">
        <f t="shared" si="2"/>
        <v>ARTS 1060 INTRO TO ART HISTORY AND CRITICISM II (3)</v>
      </c>
      <c r="N4" s="21" t="s">
        <v>92</v>
      </c>
      <c r="O4" s="8" t="str">
        <f>A107</f>
        <v>ENTR 2030 ENTREPRENEURSHIP ACCOUNTING (3)</v>
      </c>
      <c r="P4" s="21" t="s">
        <v>92</v>
      </c>
      <c r="Q4" s="8" t="str">
        <f t="shared" si="3"/>
        <v>BIOS 1200/1204 CONCEPTS OF ECOLOGY (4) Formerly NAT 121</v>
      </c>
      <c r="R4" s="21" t="s">
        <v>92</v>
      </c>
      <c r="S4" s="8" t="str">
        <f t="shared" si="4"/>
        <v>INFO 1012 INTRODUCTION TO SPREADSHEETS (1)</v>
      </c>
      <c r="T4" s="21" t="s">
        <v>92</v>
      </c>
      <c r="U4" s="8" t="str">
        <f>A56</f>
        <v>CRIM 1010 INTRODUCTION TO CRIMINAL JUSTICE (3)</v>
      </c>
      <c r="V4" s="21" t="s">
        <v>92</v>
      </c>
      <c r="W4" s="8" t="str">
        <f t="shared" ref="W4:W6" si="7">A136</f>
        <v>HLTH 2300 INTRODUCTION TO NUTRITION (3)</v>
      </c>
      <c r="X4" s="21" t="s">
        <v>92</v>
      </c>
      <c r="Y4" s="8" t="str">
        <f t="shared" si="5"/>
        <v>HLTH 1040 PHYSICAL ACTIVITY (1)</v>
      </c>
      <c r="Z4" s="21" t="s">
        <v>92</v>
      </c>
      <c r="AA4" s="8" t="str">
        <f t="shared" ref="AA4:AA7" si="8">A31</f>
        <v>BSAD 2310 ETHICS (3)</v>
      </c>
      <c r="AB4" s="21" t="s">
        <v>92</v>
      </c>
      <c r="AC4" s="8" t="str">
        <f t="shared" si="6"/>
        <v>ENTR 2040 ENTREPRENEURSHIP FEASIBILITY STUDY (3)</v>
      </c>
      <c r="AD4" s="21" t="s">
        <v>92</v>
      </c>
      <c r="AE4" s="8" t="s">
        <v>100</v>
      </c>
      <c r="AF4" s="8" t="s">
        <v>101</v>
      </c>
    </row>
    <row r="5" spans="1:32" x14ac:dyDescent="0.25">
      <c r="A5" s="19" t="s">
        <v>102</v>
      </c>
      <c r="B5" s="19">
        <v>3</v>
      </c>
      <c r="C5" s="8" t="str">
        <f t="shared" si="0"/>
        <v>NASP 1520 DAKOTA LANGUAGE II (4)</v>
      </c>
      <c r="D5" s="20" t="s">
        <v>92</v>
      </c>
      <c r="E5" s="8" t="str">
        <f t="shared" si="1"/>
        <v>NASP 1040 NATIVE AMERICAN HISTORY SINCE 1890 (3)</v>
      </c>
      <c r="F5" s="20" t="s">
        <v>92</v>
      </c>
      <c r="G5" s="8" t="str">
        <f t="shared" ref="G5:G8" si="9">A262</f>
        <v>Course not listed. Detail in comments (2 cr.)</v>
      </c>
      <c r="H5" s="20" t="s">
        <v>92</v>
      </c>
      <c r="I5" s="8" t="str">
        <f>A102</f>
        <v>ENGL 1150 CRITICAL THINKING (3)</v>
      </c>
      <c r="J5" s="20" t="s">
        <v>92</v>
      </c>
      <c r="K5" s="8" t="str">
        <f>A215</f>
        <v>NASP 2530 DAKOTA LANGUAGE III (3)</v>
      </c>
      <c r="L5" s="20" t="s">
        <v>92</v>
      </c>
      <c r="M5" s="8" t="str">
        <f t="shared" si="2"/>
        <v>ARTS 1100 BASIC DESIGN (3) (Previosuly known as ART 135)</v>
      </c>
      <c r="N5" s="20" t="s">
        <v>92</v>
      </c>
      <c r="O5" s="8" t="str">
        <f t="shared" ref="O5:O7" si="10">A171</f>
        <v>MATH 1110 INTERMEDIATE ALGEBRA (4)</v>
      </c>
      <c r="P5" s="20" t="s">
        <v>92</v>
      </c>
      <c r="Q5" s="8" t="str">
        <f t="shared" si="3"/>
        <v>BIOS 1210/1214 INTRODUCTION TO GEOLOGY (4)</v>
      </c>
      <c r="R5" s="20" t="s">
        <v>92</v>
      </c>
      <c r="S5" s="8" t="str">
        <f t="shared" si="4"/>
        <v>INFO 1013 INTRODUCTION TO PRESENTATION SOFTWARE (1)</v>
      </c>
      <c r="T5" s="20" t="s">
        <v>92</v>
      </c>
      <c r="U5" s="8" t="str">
        <f>A57</f>
        <v>CRIM 1020 INTRODUCTION TO CORRECTIONS (3)</v>
      </c>
      <c r="V5" s="20" t="s">
        <v>92</v>
      </c>
      <c r="W5" s="8" t="str">
        <f t="shared" si="7"/>
        <v>HLTH 2310 HEALTH EDUCATION AND WELLNESS (3)</v>
      </c>
      <c r="X5" s="20" t="s">
        <v>92</v>
      </c>
      <c r="Y5" s="8" t="str">
        <f t="shared" si="5"/>
        <v>HLTH 1041 SOCIAL ACTIVITY (1)</v>
      </c>
      <c r="Z5" s="20" t="s">
        <v>92</v>
      </c>
      <c r="AA5" s="8" t="str">
        <f t="shared" si="8"/>
        <v>BSAD 2520 PRINCIPLES OF MARKETING (3)</v>
      </c>
      <c r="AB5" s="20" t="s">
        <v>92</v>
      </c>
      <c r="AC5" s="8" t="str">
        <f t="shared" si="6"/>
        <v>ENTR 2050 MARKETING FOR THE ENTREPRENEUR (3)</v>
      </c>
      <c r="AD5" s="20" t="s">
        <v>92</v>
      </c>
      <c r="AE5" s="8" t="s">
        <v>103</v>
      </c>
      <c r="AF5" s="8" t="s">
        <v>104</v>
      </c>
    </row>
    <row r="6" spans="1:32" x14ac:dyDescent="0.25">
      <c r="A6" s="19" t="s">
        <v>105</v>
      </c>
      <c r="B6" s="19">
        <v>3</v>
      </c>
      <c r="C6" s="8" t="str">
        <f t="shared" ref="C6:C9" si="11">A213</f>
        <v>NASP 2430 OMAHA LANGUAGE III (3)</v>
      </c>
      <c r="D6" s="21" t="s">
        <v>92</v>
      </c>
      <c r="E6" s="8" t="str">
        <f t="shared" ref="E6:E13" si="12">A200</f>
        <v>NASP 2110 NATIVE AMERICAN LITERATURE (3)</v>
      </c>
      <c r="F6" s="21" t="s">
        <v>92</v>
      </c>
      <c r="G6" s="8" t="str">
        <f t="shared" si="9"/>
        <v>Course not listed. Detail in comments (3 cr.)</v>
      </c>
      <c r="H6" s="21" t="s">
        <v>92</v>
      </c>
      <c r="I6" s="8" t="str">
        <f>A262</f>
        <v>Course not listed. Detail in comments (2 cr.)</v>
      </c>
      <c r="J6" s="21" t="s">
        <v>92</v>
      </c>
      <c r="K6" s="8" t="str">
        <f>A216</f>
        <v>NASP 2540 DAKOTA LANGUAGE IV (3)</v>
      </c>
      <c r="L6" s="21" t="s">
        <v>92</v>
      </c>
      <c r="M6" s="8" t="str">
        <f t="shared" si="2"/>
        <v>ARTS 1200 DRAWING (1-3) (Previosuly known as ART 125)</v>
      </c>
      <c r="N6" s="21" t="s">
        <v>92</v>
      </c>
      <c r="O6" s="8" t="str">
        <f t="shared" si="10"/>
        <v>MATH 1150 COLLEGE ALGEBRA (3)</v>
      </c>
      <c r="P6" s="21" t="s">
        <v>92</v>
      </c>
      <c r="Q6" s="8" t="str">
        <f t="shared" ref="Q6:Q8" si="13">A20</f>
        <v>BIOS 2250/2254 HUMAN ANATOMY AND PHYSIOLOGY I (4)</v>
      </c>
      <c r="R6" s="21" t="s">
        <v>92</v>
      </c>
      <c r="S6" s="8" t="str">
        <f t="shared" si="4"/>
        <v>INFO 1200 INTRODUCTION TO PRODUCTIVITY SOFTWARE (3)</v>
      </c>
      <c r="T6" s="21" t="s">
        <v>92</v>
      </c>
      <c r="U6" s="8" t="str">
        <f>A39</f>
        <v>CHEM 1050/1054 APPLIED ENVRIONMENTAL CHEMISTRY &amp; CONSERVATION BIOLOGY (4)</v>
      </c>
      <c r="V6" s="21" t="s">
        <v>92</v>
      </c>
      <c r="W6" s="8" t="str">
        <f t="shared" si="7"/>
        <v>HLTH 2340 NATIVE AMERICAN TRADITIONAL FOODS (3)</v>
      </c>
      <c r="X6" s="21" t="s">
        <v>92</v>
      </c>
      <c r="Y6" s="8" t="str">
        <f t="shared" si="5"/>
        <v>HLTH 1042 TRADITIONAL NATIVE AMERICAN GAMES (1)</v>
      </c>
      <c r="Z6" s="21" t="s">
        <v>92</v>
      </c>
      <c r="AA6" s="8" t="str">
        <f t="shared" si="8"/>
        <v>BSAD 2540 PRINCIPLES OF MANAGEMENT (3)</v>
      </c>
      <c r="AB6" s="21" t="s">
        <v>92</v>
      </c>
      <c r="AC6" s="8" t="str">
        <f t="shared" si="6"/>
        <v>ENTR 2060 ENTREPRENEURSHIP LEGAL ISSUES (3)</v>
      </c>
      <c r="AD6" s="21" t="s">
        <v>92</v>
      </c>
      <c r="AE6" s="8" t="s">
        <v>106</v>
      </c>
      <c r="AF6" s="8"/>
    </row>
    <row r="7" spans="1:32" x14ac:dyDescent="0.25">
      <c r="A7" s="19" t="s">
        <v>107</v>
      </c>
      <c r="B7" s="19">
        <v>3</v>
      </c>
      <c r="C7" s="8" t="str">
        <f t="shared" si="11"/>
        <v>NASP 2440 OMAHA LANGUAGE IV (3)</v>
      </c>
      <c r="D7" s="20" t="s">
        <v>92</v>
      </c>
      <c r="E7" s="8" t="str">
        <f t="shared" si="12"/>
        <v>NASP 2120 ORAL HISTORY IN TRIBAL TRADITION (3)</v>
      </c>
      <c r="F7" s="20" t="s">
        <v>92</v>
      </c>
      <c r="G7" s="8" t="str">
        <f t="shared" si="9"/>
        <v>Course not listed. Detail in comments (4 cr.)</v>
      </c>
      <c r="H7" s="20" t="s">
        <v>92</v>
      </c>
      <c r="I7" s="8" t="str">
        <f t="shared" ref="I7:I9" si="14">A263</f>
        <v>Course not listed. Detail in comments (3 cr.)</v>
      </c>
      <c r="J7" s="20" t="s">
        <v>92</v>
      </c>
      <c r="K7" s="8" t="str">
        <f>A217</f>
        <v>NASP 2900 SPECIAL TOPICS (1-3) (Previously known as NAS 290)</v>
      </c>
      <c r="L7" s="20" t="s">
        <v>92</v>
      </c>
      <c r="M7" s="8" t="str">
        <f t="shared" si="2"/>
        <v>ARTS 1300 PAINTING (1-3) (Previosuly known as ART 160)</v>
      </c>
      <c r="N7" s="20" t="s">
        <v>92</v>
      </c>
      <c r="O7" s="8" t="str">
        <f t="shared" si="10"/>
        <v>MATH 1600 ANALYTIC GEOMETRY AND CALCULUS I (5)</v>
      </c>
      <c r="P7" s="20" t="s">
        <v>92</v>
      </c>
      <c r="Q7" s="8" t="str">
        <f t="shared" si="13"/>
        <v>BIOS 2260/2264 HUMAN ANATOMY AND PHYSIOLOGY II (4)</v>
      </c>
      <c r="R7" s="20" t="s">
        <v>92</v>
      </c>
      <c r="S7" s="8" t="str">
        <f t="shared" si="4"/>
        <v>INFO 1600 PRODUCTIVITY SOFTWARE II (3)</v>
      </c>
      <c r="T7" s="20" t="s">
        <v>92</v>
      </c>
      <c r="U7" s="8" t="str">
        <f>A56</f>
        <v>CRIM 1010 INTRODUCTION TO CRIMINAL JUSTICE (3)</v>
      </c>
      <c r="V7" s="20" t="s">
        <v>92</v>
      </c>
      <c r="W7" s="8" t="str">
        <f>A195</f>
        <v>NASP 1140 NATIVE AMERICAN SPIRITUALITY (3)</v>
      </c>
      <c r="X7" s="20" t="s">
        <v>92</v>
      </c>
      <c r="Y7" s="8" t="str">
        <f t="shared" si="5"/>
        <v>HLTH 1043 BEADING (1)</v>
      </c>
      <c r="Z7" s="20" t="s">
        <v>92</v>
      </c>
      <c r="AA7" s="8" t="str">
        <f t="shared" si="8"/>
        <v>BSAD 2700 BUSINESS LAW I (3)</v>
      </c>
      <c r="AB7" s="20" t="s">
        <v>92</v>
      </c>
      <c r="AC7" s="8" t="str">
        <f t="shared" si="6"/>
        <v>ENTR 2070 ENTREPRENEURSHIP FINANCIAL TOPICS (3)</v>
      </c>
      <c r="AD7" s="20" t="s">
        <v>92</v>
      </c>
      <c r="AE7" s="8" t="s">
        <v>108</v>
      </c>
      <c r="AF7" s="8"/>
    </row>
    <row r="8" spans="1:32" x14ac:dyDescent="0.25">
      <c r="A8" s="19" t="s">
        <v>109</v>
      </c>
      <c r="B8" s="19">
        <v>3</v>
      </c>
      <c r="C8" s="8" t="str">
        <f t="shared" si="11"/>
        <v>NASP 2530 DAKOTA LANGUAGE III (3)</v>
      </c>
      <c r="D8" s="21" t="s">
        <v>92</v>
      </c>
      <c r="E8" s="8" t="str">
        <f t="shared" si="12"/>
        <v>NASP 2200 SANTEE DAKOTA TRIBAL HISTORY (3)</v>
      </c>
      <c r="F8" s="21" t="s">
        <v>92</v>
      </c>
      <c r="G8" s="8" t="str">
        <f t="shared" si="9"/>
        <v>Exempt from requirement. No credit. Detail in comments.</v>
      </c>
      <c r="H8" s="21" t="s">
        <v>92</v>
      </c>
      <c r="I8" s="8" t="str">
        <f t="shared" si="14"/>
        <v>Course not listed. Detail in comments (4 cr.)</v>
      </c>
      <c r="J8" s="21" t="s">
        <v>92</v>
      </c>
      <c r="K8" s="8" t="str">
        <f>A262</f>
        <v>Course not listed. Detail in comments (2 cr.)</v>
      </c>
      <c r="L8" s="21" t="s">
        <v>92</v>
      </c>
      <c r="M8" s="8" t="str">
        <f t="shared" si="2"/>
        <v>ARTS 1400 SCULPTURE (1-3)  (Previosuly known as ART 260)</v>
      </c>
      <c r="N8" s="21" t="s">
        <v>92</v>
      </c>
      <c r="O8" s="8" t="str">
        <f>A176</f>
        <v>MATH 2170 APPLIED STATISTICS (3)</v>
      </c>
      <c r="P8" s="21" t="s">
        <v>92</v>
      </c>
      <c r="Q8" s="8" t="str">
        <f t="shared" si="13"/>
        <v>BIOS 2460/2464 MICROBIOLOGY (4)</v>
      </c>
      <c r="R8" s="21" t="s">
        <v>92</v>
      </c>
      <c r="S8" s="8" t="str">
        <f t="shared" si="4"/>
        <v>INFO 2100 PROJECT MANAGEMENT (3)</v>
      </c>
      <c r="T8" s="21" t="s">
        <v>92</v>
      </c>
      <c r="U8" s="8" t="str">
        <f>A57</f>
        <v>CRIM 1020 INTRODUCTION TO CORRECTIONS (3)</v>
      </c>
      <c r="V8" s="21" t="s">
        <v>92</v>
      </c>
      <c r="W8" s="8" t="str">
        <f>A223</f>
        <v>NURA 1110 NURSE AIDE (4)</v>
      </c>
      <c r="X8" s="21" t="s">
        <v>92</v>
      </c>
      <c r="Y8" s="8" t="str">
        <f t="shared" si="5"/>
        <v>HLTH 1044 NATIVE AMERICAN CLOTHING DESIGN AND CONSTRUCTION (1-3)</v>
      </c>
      <c r="Z8" s="21" t="s">
        <v>92</v>
      </c>
      <c r="AA8" s="8" t="str">
        <f>A176</f>
        <v>MATH 2170 APPLIED STATISTICS (3)</v>
      </c>
      <c r="AB8" s="21" t="s">
        <v>92</v>
      </c>
      <c r="AC8" s="8" t="str">
        <f t="shared" si="6"/>
        <v>ENTR 2090 ENTREPRENEURSHIP BUSINESS PLAN (3)</v>
      </c>
      <c r="AD8" s="21" t="s">
        <v>92</v>
      </c>
      <c r="AE8" s="8" t="s">
        <v>110</v>
      </c>
      <c r="AF8" s="8"/>
    </row>
    <row r="9" spans="1:32" x14ac:dyDescent="0.25">
      <c r="A9" s="8" t="s">
        <v>111</v>
      </c>
      <c r="B9" s="8">
        <v>3</v>
      </c>
      <c r="C9" s="8" t="str">
        <f t="shared" si="11"/>
        <v>NASP 2540 DAKOTA LANGUAGE IV (3)</v>
      </c>
      <c r="D9" s="20" t="s">
        <v>92</v>
      </c>
      <c r="E9" s="8" t="str">
        <f t="shared" si="12"/>
        <v>NASP 2210 OMAHA TRIBAL HISTORY (3)</v>
      </c>
      <c r="F9" s="20" t="s">
        <v>92</v>
      </c>
      <c r="G9" s="8"/>
      <c r="H9" s="20" t="s">
        <v>92</v>
      </c>
      <c r="I9" s="8" t="str">
        <f t="shared" si="14"/>
        <v>Exempt from requirement. No credit. Detail in comments.</v>
      </c>
      <c r="J9" s="20" t="s">
        <v>92</v>
      </c>
      <c r="K9" s="8" t="str">
        <f t="shared" ref="K9:K11" si="15">A263</f>
        <v>Course not listed. Detail in comments (3 cr.)</v>
      </c>
      <c r="L9" s="20" t="s">
        <v>92</v>
      </c>
      <c r="M9" s="8" t="str">
        <f>A31</f>
        <v>BSAD 2310 ETHICS (3)</v>
      </c>
      <c r="N9" s="20" t="s">
        <v>92</v>
      </c>
      <c r="O9" s="8" t="str">
        <f>A243</f>
        <v>SOCI 2880 STATISTICS FOR SOCIAL SCIENCES (3)</v>
      </c>
      <c r="P9" s="20" t="s">
        <v>92</v>
      </c>
      <c r="Q9" s="8" t="str">
        <f t="shared" ref="Q9:Q11" si="16">A39</f>
        <v>CHEM 1050/1054 APPLIED ENVRIONMENTAL CHEMISTRY &amp; CONSERVATION BIOLOGY (4)</v>
      </c>
      <c r="R9" s="20" t="s">
        <v>92</v>
      </c>
      <c r="S9" s="8" t="str">
        <f t="shared" si="4"/>
        <v>INFO 2150 NETWORKING (3)</v>
      </c>
      <c r="T9" s="20" t="s">
        <v>92</v>
      </c>
      <c r="U9" s="8" t="str">
        <f>A67</f>
        <v>ECED 1160 EARLY LANGUAGE LITERACY (3)</v>
      </c>
      <c r="V9" s="20" t="s">
        <v>92</v>
      </c>
      <c r="W9" s="8" t="str">
        <f>A224</f>
        <v>NURA 1190 MEDICATION AIDE (3)</v>
      </c>
      <c r="X9" s="20" t="s">
        <v>92</v>
      </c>
      <c r="Y9" s="8" t="str">
        <f t="shared" si="5"/>
        <v>HLTH 1045 ARCHERY/HUNTING SAFETY (1)</v>
      </c>
      <c r="Z9" s="20" t="s">
        <v>92</v>
      </c>
      <c r="AA9" s="8" t="str">
        <f>A261</f>
        <v>Course not listed. Detail in comments (1 cr.)</v>
      </c>
      <c r="AB9" s="20" t="s">
        <v>92</v>
      </c>
      <c r="AC9" s="8" t="str">
        <f>A31</f>
        <v>BSAD 2310 ETHICS (3)</v>
      </c>
      <c r="AD9" s="20" t="s">
        <v>92</v>
      </c>
      <c r="AE9" s="8" t="s">
        <v>112</v>
      </c>
      <c r="AF9" s="8"/>
    </row>
    <row r="10" spans="1:32" x14ac:dyDescent="0.25">
      <c r="A10" s="8" t="s">
        <v>113</v>
      </c>
      <c r="B10" s="8">
        <v>3</v>
      </c>
      <c r="C10" s="8" t="str">
        <f>A261</f>
        <v>Course not listed. Detail in comments (1 cr.)</v>
      </c>
      <c r="D10" s="21" t="s">
        <v>92</v>
      </c>
      <c r="E10" s="8" t="str">
        <f t="shared" si="12"/>
        <v>NASP 2220 PONCA TRIBAL HISTORY (3)</v>
      </c>
      <c r="F10" s="21" t="s">
        <v>92</v>
      </c>
      <c r="G10" s="8"/>
      <c r="H10" s="21" t="s">
        <v>92</v>
      </c>
      <c r="I10" s="8"/>
      <c r="J10" s="21" t="s">
        <v>92</v>
      </c>
      <c r="K10" s="8" t="str">
        <f t="shared" si="15"/>
        <v>Course not listed. Detail in comments (4 cr.)</v>
      </c>
      <c r="L10" s="21" t="s">
        <v>92</v>
      </c>
      <c r="M10" s="8" t="str">
        <f>A62</f>
        <v>ECED 1050 EXPRESSIVE ARTS (3)</v>
      </c>
      <c r="N10" s="21" t="s">
        <v>92</v>
      </c>
      <c r="O10" s="8" t="str">
        <f>A261</f>
        <v>Course not listed. Detail in comments (1 cr.)</v>
      </c>
      <c r="P10" s="21" t="s">
        <v>92</v>
      </c>
      <c r="Q10" s="8" t="str">
        <f t="shared" si="16"/>
        <v>CHEM 1090/1094 GENERAL CHEMISTRY I (4)</v>
      </c>
      <c r="R10" s="21" t="s">
        <v>92</v>
      </c>
      <c r="S10" s="8" t="str">
        <f t="shared" si="4"/>
        <v>INFO 2200 DATABASE MANAGEMENT SOFTWARE (3)</v>
      </c>
      <c r="T10" s="21" t="s">
        <v>92</v>
      </c>
      <c r="U10" s="8" t="str">
        <f>A75</f>
        <v>ECED 2050 CHILDREN WITH EXCEPTIONALITIES (3)</v>
      </c>
      <c r="V10" s="21" t="s">
        <v>92</v>
      </c>
      <c r="W10" s="8" t="str">
        <f>A261</f>
        <v>Course not listed. Detail in comments (1 cr.)</v>
      </c>
      <c r="X10" s="21" t="s">
        <v>92</v>
      </c>
      <c r="Y10" s="8" t="str">
        <f t="shared" si="5"/>
        <v>HLTH 1046 AIHEC (1)</v>
      </c>
      <c r="Z10" s="21" t="s">
        <v>92</v>
      </c>
      <c r="AA10" s="8" t="str">
        <f t="shared" ref="AA10:AA13" si="17">A262</f>
        <v>Course not listed. Detail in comments (2 cr.)</v>
      </c>
      <c r="AB10" s="21" t="s">
        <v>92</v>
      </c>
      <c r="AC10" s="8" t="str">
        <f>A34</f>
        <v>BSAD 2700 BUSINESS LAW I (3)</v>
      </c>
      <c r="AD10" s="21" t="s">
        <v>92</v>
      </c>
      <c r="AE10" s="8" t="s">
        <v>114</v>
      </c>
      <c r="AF10" s="8"/>
    </row>
    <row r="11" spans="1:32" x14ac:dyDescent="0.25">
      <c r="A11" s="8" t="s">
        <v>115</v>
      </c>
      <c r="B11" s="8">
        <v>3</v>
      </c>
      <c r="C11" s="8" t="str">
        <f t="shared" ref="C11:C14" si="18">A262</f>
        <v>Course not listed. Detail in comments (2 cr.)</v>
      </c>
      <c r="D11" s="20" t="s">
        <v>92</v>
      </c>
      <c r="E11" s="8" t="str">
        <f t="shared" si="12"/>
        <v>NASP 2230 DAKOTA CULTURE AND TRADITION (3)</v>
      </c>
      <c r="F11" s="20" t="s">
        <v>92</v>
      </c>
      <c r="G11" s="8"/>
      <c r="H11" s="20" t="s">
        <v>92</v>
      </c>
      <c r="I11" s="8"/>
      <c r="J11" s="20" t="s">
        <v>92</v>
      </c>
      <c r="K11" s="8" t="str">
        <f t="shared" si="15"/>
        <v>Exempt from requirement. No credit. Detail in comments.</v>
      </c>
      <c r="L11" s="20" t="s">
        <v>92</v>
      </c>
      <c r="M11" s="8" t="str">
        <f>A67</f>
        <v>ECED 1160 EARLY LANGUAGE LITERACY (3)</v>
      </c>
      <c r="N11" s="20" t="s">
        <v>92</v>
      </c>
      <c r="O11" s="8" t="str">
        <f t="shared" ref="O11:O14" si="19">A262</f>
        <v>Course not listed. Detail in comments (2 cr.)</v>
      </c>
      <c r="P11" s="20" t="s">
        <v>92</v>
      </c>
      <c r="Q11" s="8" t="str">
        <f t="shared" si="16"/>
        <v>CHEM 1100/1104 GENERAL CHEMISTRY II (4)</v>
      </c>
      <c r="R11" s="20" t="s">
        <v>92</v>
      </c>
      <c r="S11" s="8" t="str">
        <f t="shared" si="4"/>
        <v>INFO 2300 TROUBLESHOOTING AND MAINTENANCE (3)</v>
      </c>
      <c r="T11" s="20" t="s">
        <v>92</v>
      </c>
      <c r="U11" s="8" t="str">
        <f>A77</f>
        <v>ECED 2070 FAMILY AND COMMUNITY RELATIONSHIPS (3)</v>
      </c>
      <c r="V11" s="20" t="s">
        <v>92</v>
      </c>
      <c r="W11" s="8" t="str">
        <f t="shared" ref="W11:W14" si="20">A262</f>
        <v>Course not listed. Detail in comments (2 cr.)</v>
      </c>
      <c r="X11" s="20" t="s">
        <v>92</v>
      </c>
      <c r="Y11" s="8" t="str">
        <f t="shared" si="5"/>
        <v>HLTH 1047 FATHERHOOD AND MOTHERHOOD IS SACRED (1)</v>
      </c>
      <c r="Z11" s="20" t="s">
        <v>92</v>
      </c>
      <c r="AA11" s="8" t="str">
        <f t="shared" si="17"/>
        <v>Course not listed. Detail in comments (3 cr.)</v>
      </c>
      <c r="AB11" s="20" t="s">
        <v>92</v>
      </c>
      <c r="AC11" s="8" t="str">
        <f>A261</f>
        <v>Course not listed. Detail in comments (1 cr.)</v>
      </c>
      <c r="AD11" s="20" t="s">
        <v>92</v>
      </c>
      <c r="AE11" s="8" t="s">
        <v>116</v>
      </c>
      <c r="AF11" s="8"/>
    </row>
    <row r="12" spans="1:32" x14ac:dyDescent="0.25">
      <c r="A12" s="8" t="s">
        <v>117</v>
      </c>
      <c r="B12" s="8">
        <v>3</v>
      </c>
      <c r="C12" s="8" t="str">
        <f t="shared" si="18"/>
        <v>Course not listed. Detail in comments (3 cr.)</v>
      </c>
      <c r="D12" s="21" t="s">
        <v>92</v>
      </c>
      <c r="E12" s="8" t="str">
        <f t="shared" si="12"/>
        <v>NASP 2240 OMAHA CULTURE AND TRADITION (3)</v>
      </c>
      <c r="F12" s="21" t="s">
        <v>92</v>
      </c>
      <c r="G12" s="8"/>
      <c r="H12" s="21" t="s">
        <v>92</v>
      </c>
      <c r="I12" s="8"/>
      <c r="J12" s="21" t="s">
        <v>92</v>
      </c>
      <c r="K12" s="8"/>
      <c r="L12" s="21" t="s">
        <v>92</v>
      </c>
      <c r="M12" s="8" t="str">
        <f t="shared" ref="M12:M15" si="21">A100</f>
        <v>ENGL 1040 CREATIVE WRITING (3)</v>
      </c>
      <c r="N12" s="21" t="s">
        <v>92</v>
      </c>
      <c r="O12" s="8" t="str">
        <f t="shared" si="19"/>
        <v>Course not listed. Detail in comments (3 cr.)</v>
      </c>
      <c r="P12" s="21" t="s">
        <v>92</v>
      </c>
      <c r="Q12" s="8" t="str">
        <f>A227</f>
        <v>PHYS 1100/1104 PHYSICAL SCIENCE (4)</v>
      </c>
      <c r="R12" s="21" t="s">
        <v>92</v>
      </c>
      <c r="S12" s="8" t="str">
        <f t="shared" si="4"/>
        <v>INFO 2400 WEB DESIGN (3)</v>
      </c>
      <c r="T12" s="21" t="s">
        <v>92</v>
      </c>
      <c r="U12" s="8" t="str">
        <f>A81</f>
        <v>ECON 2110 PRINCIPLES OF MACROECONOMICS (3)</v>
      </c>
      <c r="V12" s="21" t="s">
        <v>92</v>
      </c>
      <c r="W12" s="8" t="str">
        <f t="shared" si="20"/>
        <v>Course not listed. Detail in comments (3 cr.)</v>
      </c>
      <c r="X12" s="21" t="s">
        <v>92</v>
      </c>
      <c r="Y12" s="8" t="str">
        <f t="shared" si="5"/>
        <v>HLTH 1048 GARDENING (1)</v>
      </c>
      <c r="Z12" s="21" t="s">
        <v>92</v>
      </c>
      <c r="AA12" s="8" t="str">
        <f t="shared" si="17"/>
        <v>Course not listed. Detail in comments (4 cr.)</v>
      </c>
      <c r="AB12" s="21" t="s">
        <v>92</v>
      </c>
      <c r="AC12" s="8" t="str">
        <f t="shared" ref="AC12:AC15" si="22">A262</f>
        <v>Course not listed. Detail in comments (2 cr.)</v>
      </c>
      <c r="AD12" s="21" t="s">
        <v>92</v>
      </c>
      <c r="AE12" s="8" t="s">
        <v>118</v>
      </c>
      <c r="AF12" s="8"/>
    </row>
    <row r="13" spans="1:32" x14ac:dyDescent="0.25">
      <c r="A13" s="19" t="s">
        <v>119</v>
      </c>
      <c r="B13" s="19">
        <v>3</v>
      </c>
      <c r="C13" s="8" t="str">
        <f t="shared" si="18"/>
        <v>Course not listed. Detail in comments (4 cr.)</v>
      </c>
      <c r="D13" s="20" t="s">
        <v>92</v>
      </c>
      <c r="E13" s="8" t="str">
        <f t="shared" si="12"/>
        <v>NASP 2300 TRIBAL GOVERNMENT AND POLITICS (3)</v>
      </c>
      <c r="F13" s="20" t="s">
        <v>92</v>
      </c>
      <c r="G13" s="8"/>
      <c r="H13" s="20" t="s">
        <v>92</v>
      </c>
      <c r="I13" s="8"/>
      <c r="J13" s="20" t="s">
        <v>92</v>
      </c>
      <c r="K13" s="8"/>
      <c r="L13" s="20" t="s">
        <v>92</v>
      </c>
      <c r="M13" s="8" t="str">
        <f t="shared" si="21"/>
        <v>ENGL 1050 JOURNALISTIC WRITING (3)</v>
      </c>
      <c r="N13" s="20" t="s">
        <v>92</v>
      </c>
      <c r="O13" s="8" t="str">
        <f t="shared" si="19"/>
        <v>Course not listed. Detail in comments (4 cr.)</v>
      </c>
      <c r="P13" s="20" t="s">
        <v>92</v>
      </c>
      <c r="Q13" s="8" t="str">
        <f>A228</f>
        <v>PHYS 1200/1204 APPLIED PHYSICS (4)</v>
      </c>
      <c r="R13" s="20" t="s">
        <v>92</v>
      </c>
      <c r="S13" s="8" t="str">
        <f t="shared" si="4"/>
        <v>INFO 2420 INTRODUCTION TO COMPUTER AGE GRAPHIC DESIGN (3)</v>
      </c>
      <c r="T13" s="20" t="s">
        <v>92</v>
      </c>
      <c r="U13" s="8" t="str">
        <f t="shared" ref="U13:U15" si="23">A91</f>
        <v>EDUC 2030 MULTICULTURAL EDUCATION (3)</v>
      </c>
      <c r="V13" s="20" t="s">
        <v>92</v>
      </c>
      <c r="W13" s="8" t="str">
        <f t="shared" si="20"/>
        <v>Course not listed. Detail in comments (4 cr.)</v>
      </c>
      <c r="X13" s="20" t="s">
        <v>92</v>
      </c>
      <c r="Y13" s="8" t="str">
        <f>A261</f>
        <v>Course not listed. Detail in comments (1 cr.)</v>
      </c>
      <c r="Z13" s="20" t="s">
        <v>92</v>
      </c>
      <c r="AA13" s="8" t="str">
        <f t="shared" si="17"/>
        <v>Exempt from requirement. No credit. Detail in comments.</v>
      </c>
      <c r="AB13" s="20" t="s">
        <v>92</v>
      </c>
      <c r="AC13" s="8" t="str">
        <f t="shared" si="22"/>
        <v>Course not listed. Detail in comments (3 cr.)</v>
      </c>
      <c r="AD13" s="20" t="s">
        <v>92</v>
      </c>
      <c r="AE13" s="8" t="s">
        <v>120</v>
      </c>
      <c r="AF13" s="8"/>
    </row>
    <row r="14" spans="1:32" x14ac:dyDescent="0.25">
      <c r="A14" s="19" t="s">
        <v>121</v>
      </c>
      <c r="B14" s="19">
        <v>3</v>
      </c>
      <c r="C14" s="8" t="str">
        <f t="shared" si="18"/>
        <v>Exempt from requirement. No credit. Detail in comments.</v>
      </c>
      <c r="D14" s="21" t="s">
        <v>92</v>
      </c>
      <c r="E14" s="8" t="str">
        <f>A261</f>
        <v>Course not listed. Detail in comments (1 cr.)</v>
      </c>
      <c r="F14" s="21" t="s">
        <v>92</v>
      </c>
      <c r="G14" s="8"/>
      <c r="H14" s="21" t="s">
        <v>92</v>
      </c>
      <c r="I14" s="8"/>
      <c r="J14" s="21" t="s">
        <v>92</v>
      </c>
      <c r="K14" s="8"/>
      <c r="L14" s="21" t="s">
        <v>92</v>
      </c>
      <c r="M14" s="8" t="str">
        <f t="shared" si="21"/>
        <v>ENGL 1150 CRITICAL THINKING (3)</v>
      </c>
      <c r="N14" s="21" t="s">
        <v>92</v>
      </c>
      <c r="O14" s="8" t="str">
        <f t="shared" si="19"/>
        <v>Exempt from requirement. No credit. Detail in comments.</v>
      </c>
      <c r="P14" s="21" t="s">
        <v>92</v>
      </c>
      <c r="Q14" s="8" t="str">
        <f>A261</f>
        <v>Course not listed. Detail in comments (1 cr.)</v>
      </c>
      <c r="R14" s="21" t="s">
        <v>92</v>
      </c>
      <c r="S14" s="8" t="str">
        <f t="shared" si="4"/>
        <v>INFO 2500 ADVANCED WEBSITE DESIGN (3)</v>
      </c>
      <c r="T14" s="21" t="s">
        <v>92</v>
      </c>
      <c r="U14" s="8" t="str">
        <f t="shared" si="23"/>
        <v>EDUC 2050 THE EXCEPTIONAL LEARNER IN THE CLASSROOM (3)</v>
      </c>
      <c r="V14" s="21" t="s">
        <v>92</v>
      </c>
      <c r="W14" s="8" t="str">
        <f t="shared" si="20"/>
        <v>Exempt from requirement. No credit. Detail in comments.</v>
      </c>
      <c r="X14" s="21" t="s">
        <v>92</v>
      </c>
      <c r="Y14" s="8" t="str">
        <f t="shared" ref="Y14:Y17" si="24">A262</f>
        <v>Course not listed. Detail in comments (2 cr.)</v>
      </c>
      <c r="Z14" s="21" t="s">
        <v>92</v>
      </c>
      <c r="AA14" s="8"/>
      <c r="AB14" s="21" t="s">
        <v>92</v>
      </c>
      <c r="AC14" s="8" t="str">
        <f t="shared" si="22"/>
        <v>Course not listed. Detail in comments (4 cr.)</v>
      </c>
      <c r="AD14" s="21" t="s">
        <v>92</v>
      </c>
      <c r="AE14" s="8" t="s">
        <v>122</v>
      </c>
      <c r="AF14" s="8"/>
    </row>
    <row r="15" spans="1:32" x14ac:dyDescent="0.25">
      <c r="A15" s="8" t="s">
        <v>123</v>
      </c>
      <c r="B15" s="8">
        <v>4</v>
      </c>
      <c r="C15" s="8"/>
      <c r="D15" s="20" t="s">
        <v>92</v>
      </c>
      <c r="E15" s="8" t="str">
        <f t="shared" ref="E15:E18" si="25">A262</f>
        <v>Course not listed. Detail in comments (2 cr.)</v>
      </c>
      <c r="F15" s="20" t="s">
        <v>92</v>
      </c>
      <c r="G15" s="8"/>
      <c r="H15" s="20" t="s">
        <v>92</v>
      </c>
      <c r="I15" s="8"/>
      <c r="J15" s="20" t="s">
        <v>92</v>
      </c>
      <c r="K15" s="8"/>
      <c r="L15" s="20" t="s">
        <v>92</v>
      </c>
      <c r="M15" s="8" t="str">
        <f t="shared" si="21"/>
        <v>ENGL 2100 INTRODUCTION TO LITERATURE (3)</v>
      </c>
      <c r="N15" s="20" t="s">
        <v>92</v>
      </c>
      <c r="O15" s="8"/>
      <c r="P15" s="20" t="s">
        <v>92</v>
      </c>
      <c r="Q15" s="8" t="str">
        <f t="shared" ref="Q15:Q18" si="26">A262</f>
        <v>Course not listed. Detail in comments (2 cr.)</v>
      </c>
      <c r="R15" s="20" t="s">
        <v>92</v>
      </c>
      <c r="S15" s="8" t="str">
        <f>A261</f>
        <v>Course not listed. Detail in comments (1 cr.)</v>
      </c>
      <c r="T15" s="20" t="s">
        <v>92</v>
      </c>
      <c r="U15" s="8" t="str">
        <f t="shared" si="23"/>
        <v>EDUC 2070 ADDITIONAL LANGUAGE ACQUISITION AND DEVELOPMENT (3)</v>
      </c>
      <c r="V15" s="20" t="s">
        <v>92</v>
      </c>
      <c r="W15" s="8"/>
      <c r="X15" s="20" t="s">
        <v>92</v>
      </c>
      <c r="Y15" s="8" t="str">
        <f t="shared" si="24"/>
        <v>Course not listed. Detail in comments (3 cr.)</v>
      </c>
      <c r="Z15" s="20" t="s">
        <v>92</v>
      </c>
      <c r="AA15" s="8"/>
      <c r="AB15" s="20" t="s">
        <v>92</v>
      </c>
      <c r="AC15" s="8" t="str">
        <f t="shared" si="22"/>
        <v>Exempt from requirement. No credit. Detail in comments.</v>
      </c>
      <c r="AD15" s="20" t="s">
        <v>92</v>
      </c>
      <c r="AE15" s="8" t="s">
        <v>124</v>
      </c>
      <c r="AF15" s="8"/>
    </row>
    <row r="16" spans="1:32" x14ac:dyDescent="0.25">
      <c r="A16" s="8" t="s">
        <v>125</v>
      </c>
      <c r="B16" s="8">
        <v>4</v>
      </c>
      <c r="C16" s="8"/>
      <c r="D16" s="21" t="s">
        <v>92</v>
      </c>
      <c r="E16" s="8" t="str">
        <f t="shared" si="25"/>
        <v>Course not listed. Detail in comments (3 cr.)</v>
      </c>
      <c r="F16" s="21" t="s">
        <v>92</v>
      </c>
      <c r="G16" s="8"/>
      <c r="H16" s="21" t="s">
        <v>92</v>
      </c>
      <c r="I16" s="8"/>
      <c r="J16" s="21" t="s">
        <v>92</v>
      </c>
      <c r="K16" s="8"/>
      <c r="L16" s="21" t="s">
        <v>92</v>
      </c>
      <c r="M16" s="8" t="str">
        <f t="shared" ref="M16:M19" si="27">A118</f>
        <v>HIST 1110 WORLD HISTORY I (3)</v>
      </c>
      <c r="N16" s="21" t="s">
        <v>92</v>
      </c>
      <c r="O16" s="8"/>
      <c r="P16" s="21" t="s">
        <v>92</v>
      </c>
      <c r="Q16" s="8" t="str">
        <f t="shared" si="26"/>
        <v>Course not listed. Detail in comments (3 cr.)</v>
      </c>
      <c r="R16" s="21" t="s">
        <v>92</v>
      </c>
      <c r="S16" s="8" t="str">
        <f t="shared" ref="S16:S19" si="28">A262</f>
        <v>Course not listed. Detail in comments (2 cr.)</v>
      </c>
      <c r="T16" s="21" t="s">
        <v>92</v>
      </c>
      <c r="U16" s="8" t="str">
        <f>A101</f>
        <v>ENGL 1050 JOURNALISTIC WRITING (3)</v>
      </c>
      <c r="V16" s="21" t="s">
        <v>92</v>
      </c>
      <c r="W16" s="8"/>
      <c r="X16" s="21" t="s">
        <v>92</v>
      </c>
      <c r="Y16" s="8" t="str">
        <f t="shared" si="24"/>
        <v>Course not listed. Detail in comments (4 cr.)</v>
      </c>
      <c r="Z16" s="21" t="s">
        <v>92</v>
      </c>
      <c r="AA16" s="8"/>
      <c r="AB16" s="21" t="s">
        <v>92</v>
      </c>
      <c r="AC16" s="8"/>
      <c r="AD16" s="21" t="s">
        <v>92</v>
      </c>
      <c r="AE16" s="8" t="s">
        <v>126</v>
      </c>
      <c r="AF16" s="8"/>
    </row>
    <row r="17" spans="1:32" x14ac:dyDescent="0.25">
      <c r="A17" s="8" t="s">
        <v>127</v>
      </c>
      <c r="B17" s="8">
        <v>3</v>
      </c>
      <c r="C17" s="8"/>
      <c r="D17" s="20" t="s">
        <v>92</v>
      </c>
      <c r="E17" s="8" t="str">
        <f t="shared" si="25"/>
        <v>Course not listed. Detail in comments (4 cr.)</v>
      </c>
      <c r="F17" s="20" t="s">
        <v>92</v>
      </c>
      <c r="G17" s="8"/>
      <c r="H17" s="20" t="s">
        <v>92</v>
      </c>
      <c r="I17" s="8"/>
      <c r="J17" s="20" t="s">
        <v>92</v>
      </c>
      <c r="K17" s="8"/>
      <c r="L17" s="20" t="s">
        <v>92</v>
      </c>
      <c r="M17" s="8" t="str">
        <f t="shared" si="27"/>
        <v>HIST 1111 WORLD HISTORY II (3)</v>
      </c>
      <c r="N17" s="20" t="s">
        <v>92</v>
      </c>
      <c r="O17" s="8"/>
      <c r="P17" s="20" t="s">
        <v>92</v>
      </c>
      <c r="Q17" s="8" t="str">
        <f t="shared" si="26"/>
        <v>Course not listed. Detail in comments (4 cr.)</v>
      </c>
      <c r="R17" s="20" t="s">
        <v>92</v>
      </c>
      <c r="S17" s="8" t="str">
        <f t="shared" si="28"/>
        <v>Course not listed. Detail in comments (3 cr.)</v>
      </c>
      <c r="T17" s="20" t="s">
        <v>92</v>
      </c>
      <c r="U17" s="8" t="str">
        <f>A115</f>
        <v>GEOG 1010 WORLD REGIONAL GEOGRAPHY (3)</v>
      </c>
      <c r="V17" s="20" t="s">
        <v>92</v>
      </c>
      <c r="W17" s="8"/>
      <c r="X17" s="20" t="s">
        <v>92</v>
      </c>
      <c r="Y17" s="8" t="str">
        <f t="shared" si="24"/>
        <v>Exempt from requirement. No credit. Detail in comments.</v>
      </c>
      <c r="Z17" s="20" t="s">
        <v>92</v>
      </c>
      <c r="AA17" s="8"/>
      <c r="AB17" s="20" t="s">
        <v>92</v>
      </c>
      <c r="AC17" s="8"/>
      <c r="AD17" s="20" t="s">
        <v>92</v>
      </c>
      <c r="AE17" s="8"/>
      <c r="AF17" s="8"/>
    </row>
    <row r="18" spans="1:32" x14ac:dyDescent="0.25">
      <c r="A18" s="8" t="s">
        <v>128</v>
      </c>
      <c r="B18" s="8">
        <v>4</v>
      </c>
      <c r="C18" s="8"/>
      <c r="D18" s="21" t="s">
        <v>92</v>
      </c>
      <c r="E18" s="8" t="str">
        <f t="shared" si="25"/>
        <v>Exempt from requirement. No credit. Detail in comments.</v>
      </c>
      <c r="F18" s="21" t="s">
        <v>92</v>
      </c>
      <c r="G18" s="8"/>
      <c r="H18" s="21" t="s">
        <v>92</v>
      </c>
      <c r="I18" s="8"/>
      <c r="J18" s="21" t="s">
        <v>92</v>
      </c>
      <c r="K18" s="8"/>
      <c r="L18" s="21" t="s">
        <v>92</v>
      </c>
      <c r="M18" s="8" t="str">
        <f t="shared" si="27"/>
        <v>HIST 2010 AMERICAN HISTORY I (3)</v>
      </c>
      <c r="N18" s="21" t="s">
        <v>92</v>
      </c>
      <c r="O18" s="8"/>
      <c r="P18" s="21" t="s">
        <v>92</v>
      </c>
      <c r="Q18" s="8" t="str">
        <f t="shared" si="26"/>
        <v>Exempt from requirement. No credit. Detail in comments.</v>
      </c>
      <c r="R18" s="21" t="s">
        <v>92</v>
      </c>
      <c r="S18" s="8" t="str">
        <f t="shared" si="28"/>
        <v>Course not listed. Detail in comments (4 cr.)</v>
      </c>
      <c r="T18" s="21" t="s">
        <v>92</v>
      </c>
      <c r="U18" s="8" t="str">
        <f t="shared" ref="U18:U21" si="29">A118</f>
        <v>HIST 1110 WORLD HISTORY I (3)</v>
      </c>
      <c r="V18" s="21" t="s">
        <v>92</v>
      </c>
      <c r="W18" s="8"/>
      <c r="X18" s="21" t="s">
        <v>92</v>
      </c>
      <c r="Y18" s="8"/>
      <c r="Z18" s="21" t="s">
        <v>92</v>
      </c>
      <c r="AA18" s="8"/>
      <c r="AB18" s="21" t="s">
        <v>92</v>
      </c>
      <c r="AC18" s="8"/>
      <c r="AD18" s="21" t="s">
        <v>92</v>
      </c>
      <c r="AE18" s="8"/>
      <c r="AF18" s="8"/>
    </row>
    <row r="19" spans="1:32" x14ac:dyDescent="0.25">
      <c r="A19" s="8" t="s">
        <v>129</v>
      </c>
      <c r="B19" s="8">
        <v>3</v>
      </c>
      <c r="C19" s="8"/>
      <c r="D19" s="20" t="s">
        <v>92</v>
      </c>
      <c r="E19" s="8"/>
      <c r="F19" s="20" t="s">
        <v>92</v>
      </c>
      <c r="G19" s="8"/>
      <c r="H19" s="20" t="s">
        <v>92</v>
      </c>
      <c r="I19" s="8"/>
      <c r="J19" s="20" t="s">
        <v>92</v>
      </c>
      <c r="K19" s="8"/>
      <c r="L19" s="20" t="s">
        <v>92</v>
      </c>
      <c r="M19" s="8" t="str">
        <f t="shared" si="27"/>
        <v>HIST 2020 AMERICAN HISTORY II (3)</v>
      </c>
      <c r="N19" s="20" t="s">
        <v>92</v>
      </c>
      <c r="O19" s="8"/>
      <c r="P19" s="20" t="s">
        <v>92</v>
      </c>
      <c r="Q19" s="8"/>
      <c r="R19" s="20" t="s">
        <v>92</v>
      </c>
      <c r="S19" s="8" t="str">
        <f t="shared" si="28"/>
        <v>Exempt from requirement. No credit. Detail in comments.</v>
      </c>
      <c r="T19" s="20" t="s">
        <v>92</v>
      </c>
      <c r="U19" s="8" t="str">
        <f t="shared" si="29"/>
        <v>HIST 1111 WORLD HISTORY II (3)</v>
      </c>
      <c r="V19" s="20" t="s">
        <v>92</v>
      </c>
      <c r="W19" s="8"/>
      <c r="X19" s="20" t="s">
        <v>92</v>
      </c>
      <c r="Y19" s="8"/>
      <c r="Z19" s="20" t="s">
        <v>92</v>
      </c>
      <c r="AA19" s="8"/>
      <c r="AB19" s="20" t="s">
        <v>92</v>
      </c>
      <c r="AC19" s="8"/>
      <c r="AD19" s="20" t="s">
        <v>92</v>
      </c>
      <c r="AE19" s="8"/>
      <c r="AF19" s="8"/>
    </row>
    <row r="20" spans="1:32" x14ac:dyDescent="0.25">
      <c r="A20" s="8" t="s">
        <v>130</v>
      </c>
      <c r="B20" s="8">
        <v>4</v>
      </c>
      <c r="C20" s="8"/>
      <c r="D20" s="21" t="s">
        <v>92</v>
      </c>
      <c r="E20" s="8"/>
      <c r="F20" s="21" t="s">
        <v>92</v>
      </c>
      <c r="G20" s="8"/>
      <c r="H20" s="21" t="s">
        <v>92</v>
      </c>
      <c r="I20" s="8"/>
      <c r="J20" s="21" t="s">
        <v>92</v>
      </c>
      <c r="K20" s="8"/>
      <c r="L20" s="21" t="s">
        <v>92</v>
      </c>
      <c r="M20" s="8" t="str">
        <f>A188</f>
        <v>NASP 1050 NATIVE AMERICAN PERSPECTIVES IN PHILOSOPHY (3)</v>
      </c>
      <c r="N20" s="21" t="s">
        <v>92</v>
      </c>
      <c r="O20" s="8"/>
      <c r="P20" s="21" t="s">
        <v>92</v>
      </c>
      <c r="Q20" s="8"/>
      <c r="R20" s="21" t="s">
        <v>92</v>
      </c>
      <c r="S20" s="8"/>
      <c r="T20" s="21" t="s">
        <v>92</v>
      </c>
      <c r="U20" s="8" t="str">
        <f t="shared" si="29"/>
        <v>HIST 2010 AMERICAN HISTORY I (3)</v>
      </c>
      <c r="V20" s="21" t="s">
        <v>92</v>
      </c>
      <c r="W20" s="8"/>
      <c r="X20" s="21" t="s">
        <v>92</v>
      </c>
      <c r="Y20" s="8"/>
      <c r="Z20" s="21" t="s">
        <v>92</v>
      </c>
      <c r="AA20" s="8"/>
      <c r="AB20" s="21" t="s">
        <v>92</v>
      </c>
      <c r="AC20" s="8"/>
      <c r="AD20" s="21" t="s">
        <v>92</v>
      </c>
      <c r="AE20" s="8"/>
      <c r="AF20" s="8"/>
    </row>
    <row r="21" spans="1:32" x14ac:dyDescent="0.25">
      <c r="A21" s="8" t="s">
        <v>131</v>
      </c>
      <c r="B21" s="8">
        <v>4</v>
      </c>
      <c r="C21" s="8"/>
      <c r="D21" s="20" t="s">
        <v>92</v>
      </c>
      <c r="E21" s="8"/>
      <c r="F21" s="20" t="s">
        <v>92</v>
      </c>
      <c r="G21" s="8"/>
      <c r="H21" s="20" t="s">
        <v>92</v>
      </c>
      <c r="I21" s="8"/>
      <c r="J21" s="20" t="s">
        <v>92</v>
      </c>
      <c r="K21" s="8"/>
      <c r="L21" s="20" t="s">
        <v>92</v>
      </c>
      <c r="M21" s="8" t="str">
        <f t="shared" ref="M21:M30" si="30">A191</f>
        <v>NASP 1080 NATIVE AMERICAN EDUCATION (3)</v>
      </c>
      <c r="N21" s="20" t="s">
        <v>92</v>
      </c>
      <c r="O21" s="8"/>
      <c r="P21" s="20" t="s">
        <v>92</v>
      </c>
      <c r="Q21" s="8"/>
      <c r="R21" s="20" t="s">
        <v>92</v>
      </c>
      <c r="S21" s="8"/>
      <c r="T21" s="20" t="s">
        <v>92</v>
      </c>
      <c r="U21" s="8" t="str">
        <f t="shared" si="29"/>
        <v>HIST 2020 AMERICAN HISTORY II (3)</v>
      </c>
      <c r="V21" s="20" t="s">
        <v>92</v>
      </c>
      <c r="W21" s="8"/>
      <c r="X21" s="20" t="s">
        <v>92</v>
      </c>
      <c r="Y21" s="8"/>
      <c r="Z21" s="20" t="s">
        <v>92</v>
      </c>
      <c r="AA21" s="8"/>
      <c r="AB21" s="20" t="s">
        <v>92</v>
      </c>
      <c r="AC21" s="8"/>
      <c r="AD21" s="20" t="s">
        <v>92</v>
      </c>
      <c r="AE21" s="8"/>
      <c r="AF21" s="8"/>
    </row>
    <row r="22" spans="1:32" x14ac:dyDescent="0.25">
      <c r="A22" s="8" t="s">
        <v>132</v>
      </c>
      <c r="B22" s="8">
        <v>4</v>
      </c>
      <c r="C22" s="8"/>
      <c r="D22" s="21" t="s">
        <v>92</v>
      </c>
      <c r="E22" s="8"/>
      <c r="F22" s="21" t="s">
        <v>92</v>
      </c>
      <c r="G22" s="8"/>
      <c r="H22" s="21" t="s">
        <v>92</v>
      </c>
      <c r="I22" s="8"/>
      <c r="J22" s="21" t="s">
        <v>92</v>
      </c>
      <c r="K22" s="8"/>
      <c r="L22" s="21" t="s">
        <v>92</v>
      </c>
      <c r="M22" s="8" t="str">
        <f t="shared" si="30"/>
        <v>NASP 1090 NATIVE AMERICAN ARTS (3)</v>
      </c>
      <c r="N22" s="21" t="s">
        <v>92</v>
      </c>
      <c r="O22" s="8"/>
      <c r="P22" s="21" t="s">
        <v>92</v>
      </c>
      <c r="Q22" s="8"/>
      <c r="R22" s="21" t="s">
        <v>92</v>
      </c>
      <c r="S22" s="8"/>
      <c r="T22" s="21" t="s">
        <v>92</v>
      </c>
      <c r="U22" s="8" t="str">
        <f>A144</f>
        <v>HMSV 2150 MULTICULTURAL COUNSELING (2)</v>
      </c>
      <c r="V22" s="21" t="s">
        <v>92</v>
      </c>
      <c r="W22" s="8"/>
      <c r="X22" s="21" t="s">
        <v>92</v>
      </c>
      <c r="Y22" s="8"/>
      <c r="Z22" s="21" t="s">
        <v>92</v>
      </c>
      <c r="AA22" s="8"/>
      <c r="AB22" s="21" t="s">
        <v>92</v>
      </c>
      <c r="AC22" s="8"/>
      <c r="AD22" s="21" t="s">
        <v>92</v>
      </c>
      <c r="AE22" s="8"/>
      <c r="AF22" s="8"/>
    </row>
    <row r="23" spans="1:32" x14ac:dyDescent="0.25">
      <c r="A23" s="8" t="s">
        <v>133</v>
      </c>
      <c r="B23" s="8">
        <v>3</v>
      </c>
      <c r="C23" s="8"/>
      <c r="D23" s="20" t="s">
        <v>92</v>
      </c>
      <c r="E23" s="8"/>
      <c r="F23" s="20" t="s">
        <v>92</v>
      </c>
      <c r="G23" s="8"/>
      <c r="H23" s="20" t="s">
        <v>92</v>
      </c>
      <c r="I23" s="8"/>
      <c r="J23" s="20" t="s">
        <v>92</v>
      </c>
      <c r="K23" s="8"/>
      <c r="L23" s="20" t="s">
        <v>92</v>
      </c>
      <c r="M23" s="8" t="str">
        <f t="shared" si="30"/>
        <v>NASP 1100 NATIVE AMERICAN MUSIC (3)</v>
      </c>
      <c r="N23" s="20" t="s">
        <v>92</v>
      </c>
      <c r="O23" s="8"/>
      <c r="P23" s="20" t="s">
        <v>92</v>
      </c>
      <c r="Q23" s="8"/>
      <c r="R23" s="20" t="s">
        <v>92</v>
      </c>
      <c r="S23" s="8"/>
      <c r="T23" s="20" t="s">
        <v>92</v>
      </c>
      <c r="U23" s="8" t="str">
        <f>A190</f>
        <v>NASP 1070 NATIVE AMERICAN GENEALOGY RESEARCH (3)</v>
      </c>
      <c r="V23" s="20" t="s">
        <v>92</v>
      </c>
      <c r="W23" s="8"/>
      <c r="X23" s="20" t="s">
        <v>92</v>
      </c>
      <c r="Y23" s="8"/>
      <c r="Z23" s="20" t="s">
        <v>92</v>
      </c>
      <c r="AA23" s="8"/>
      <c r="AB23" s="20" t="s">
        <v>92</v>
      </c>
      <c r="AC23" s="8"/>
      <c r="AD23" s="20" t="s">
        <v>92</v>
      </c>
      <c r="AE23" s="8"/>
      <c r="AF23" s="8"/>
    </row>
    <row r="24" spans="1:32" x14ac:dyDescent="0.25">
      <c r="A24" s="8" t="s">
        <v>134</v>
      </c>
      <c r="B24" s="8">
        <v>3</v>
      </c>
      <c r="C24" s="8"/>
      <c r="D24" s="21" t="s">
        <v>92</v>
      </c>
      <c r="E24" s="8"/>
      <c r="F24" s="21" t="s">
        <v>92</v>
      </c>
      <c r="G24" s="8"/>
      <c r="H24" s="21" t="s">
        <v>92</v>
      </c>
      <c r="I24" s="8"/>
      <c r="J24" s="21" t="s">
        <v>92</v>
      </c>
      <c r="K24" s="8"/>
      <c r="L24" s="21" t="s">
        <v>92</v>
      </c>
      <c r="M24" s="8" t="str">
        <f t="shared" si="30"/>
        <v>NASP 1130 NATIVE AMERICAN MYTHOLOGY (3)</v>
      </c>
      <c r="N24" s="21" t="s">
        <v>92</v>
      </c>
      <c r="O24" s="8"/>
      <c r="P24" s="21" t="s">
        <v>92</v>
      </c>
      <c r="Q24" s="8"/>
      <c r="R24" s="21" t="s">
        <v>92</v>
      </c>
      <c r="S24" s="8"/>
      <c r="T24" s="21" t="s">
        <v>92</v>
      </c>
      <c r="U24" s="8" t="str">
        <f>A201</f>
        <v>NASP 2120 ORAL HISTORY IN TRIBAL TRADITION (3)</v>
      </c>
      <c r="V24" s="21" t="s">
        <v>92</v>
      </c>
      <c r="W24" s="8"/>
      <c r="X24" s="21" t="s">
        <v>92</v>
      </c>
      <c r="Y24" s="8"/>
      <c r="Z24" s="21" t="s">
        <v>92</v>
      </c>
      <c r="AA24" s="8"/>
      <c r="AB24" s="21" t="s">
        <v>92</v>
      </c>
      <c r="AC24" s="8"/>
      <c r="AD24" s="21" t="s">
        <v>92</v>
      </c>
      <c r="AE24" s="8"/>
      <c r="AF24" s="8"/>
    </row>
    <row r="25" spans="1:32" x14ac:dyDescent="0.25">
      <c r="A25" s="8" t="s">
        <v>135</v>
      </c>
      <c r="B25" s="8">
        <v>3</v>
      </c>
      <c r="C25" s="8"/>
      <c r="D25" s="20" t="s">
        <v>92</v>
      </c>
      <c r="E25" s="8"/>
      <c r="F25" s="20" t="s">
        <v>92</v>
      </c>
      <c r="G25" s="8"/>
      <c r="H25" s="20" t="s">
        <v>92</v>
      </c>
      <c r="I25" s="8"/>
      <c r="J25" s="20" t="s">
        <v>92</v>
      </c>
      <c r="K25" s="8"/>
      <c r="L25" s="20" t="s">
        <v>92</v>
      </c>
      <c r="M25" s="8" t="str">
        <f t="shared" si="30"/>
        <v>NASP 1140 NATIVE AMERICAN SPIRITUALITY (3)</v>
      </c>
      <c r="N25" s="20" t="s">
        <v>92</v>
      </c>
      <c r="O25" s="8"/>
      <c r="P25" s="20" t="s">
        <v>92</v>
      </c>
      <c r="Q25" s="8"/>
      <c r="R25" s="20" t="s">
        <v>92</v>
      </c>
      <c r="S25" s="8"/>
      <c r="T25" s="20" t="s">
        <v>92</v>
      </c>
      <c r="U25" s="8" t="str">
        <f t="shared" ref="U25:U28" si="31">A207</f>
        <v>NASP 2300 TRIBAL GOVERNMENT AND POLITICS (3)</v>
      </c>
      <c r="V25" s="20" t="s">
        <v>92</v>
      </c>
      <c r="W25" s="8"/>
      <c r="X25" s="20" t="s">
        <v>92</v>
      </c>
      <c r="Y25" s="8"/>
      <c r="Z25" s="20" t="s">
        <v>92</v>
      </c>
      <c r="AA25" s="8"/>
      <c r="AB25" s="20" t="s">
        <v>92</v>
      </c>
      <c r="AC25" s="8"/>
      <c r="AD25" s="20" t="s">
        <v>92</v>
      </c>
      <c r="AE25" s="8"/>
      <c r="AF25" s="8"/>
    </row>
    <row r="26" spans="1:32" x14ac:dyDescent="0.25">
      <c r="A26" s="8" t="s">
        <v>136</v>
      </c>
      <c r="B26" s="8">
        <v>3</v>
      </c>
      <c r="C26" s="8"/>
      <c r="D26" s="21" t="s">
        <v>92</v>
      </c>
      <c r="E26" s="8"/>
      <c r="F26" s="21" t="s">
        <v>92</v>
      </c>
      <c r="G26" s="8"/>
      <c r="H26" s="21" t="s">
        <v>92</v>
      </c>
      <c r="I26" s="8"/>
      <c r="J26" s="21" t="s">
        <v>92</v>
      </c>
      <c r="K26" s="8"/>
      <c r="L26" s="21" t="s">
        <v>92</v>
      </c>
      <c r="M26" s="8" t="str">
        <f t="shared" si="30"/>
        <v>NASP 1410 OMAHA LANGUAGE I (4)</v>
      </c>
      <c r="N26" s="21" t="s">
        <v>92</v>
      </c>
      <c r="O26" s="8"/>
      <c r="P26" s="21" t="s">
        <v>92</v>
      </c>
      <c r="Q26" s="8"/>
      <c r="R26" s="21" t="s">
        <v>92</v>
      </c>
      <c r="S26" s="8"/>
      <c r="T26" s="21" t="s">
        <v>92</v>
      </c>
      <c r="U26" s="8" t="str">
        <f t="shared" si="31"/>
        <v>NASP 2310 FEDERAL INDIAN POLICY (3)</v>
      </c>
      <c r="V26" s="21" t="s">
        <v>92</v>
      </c>
      <c r="W26" s="8"/>
      <c r="X26" s="21" t="s">
        <v>92</v>
      </c>
      <c r="Y26" s="8"/>
      <c r="Z26" s="21" t="s">
        <v>92</v>
      </c>
      <c r="AA26" s="8"/>
      <c r="AB26" s="21" t="s">
        <v>92</v>
      </c>
      <c r="AC26" s="8"/>
      <c r="AD26" s="21" t="s">
        <v>92</v>
      </c>
      <c r="AE26" s="8"/>
      <c r="AF26" s="8"/>
    </row>
    <row r="27" spans="1:32" x14ac:dyDescent="0.25">
      <c r="A27" s="8" t="s">
        <v>137</v>
      </c>
      <c r="B27" s="8">
        <v>3</v>
      </c>
      <c r="C27" s="8"/>
      <c r="D27" s="20" t="s">
        <v>92</v>
      </c>
      <c r="E27" s="8"/>
      <c r="F27" s="20" t="s">
        <v>92</v>
      </c>
      <c r="G27" s="8"/>
      <c r="H27" s="20" t="s">
        <v>92</v>
      </c>
      <c r="I27" s="8"/>
      <c r="J27" s="20" t="s">
        <v>92</v>
      </c>
      <c r="K27" s="8"/>
      <c r="L27" s="20" t="s">
        <v>92</v>
      </c>
      <c r="M27" s="8" t="str">
        <f t="shared" si="30"/>
        <v>NASP 1420 OMAHA LANGUAGE II (4)</v>
      </c>
      <c r="N27" s="20" t="s">
        <v>92</v>
      </c>
      <c r="O27" s="8"/>
      <c r="P27" s="20" t="s">
        <v>92</v>
      </c>
      <c r="Q27" s="8"/>
      <c r="R27" s="20" t="s">
        <v>92</v>
      </c>
      <c r="S27" s="8"/>
      <c r="T27" s="20" t="s">
        <v>92</v>
      </c>
      <c r="U27" s="8" t="str">
        <f t="shared" si="31"/>
        <v>NASP 2320 FEDERAL INDIAN LAW (3)</v>
      </c>
      <c r="V27" s="20" t="s">
        <v>92</v>
      </c>
      <c r="W27" s="8"/>
      <c r="X27" s="20" t="s">
        <v>92</v>
      </c>
      <c r="Y27" s="8"/>
      <c r="Z27" s="20" t="s">
        <v>92</v>
      </c>
      <c r="AA27" s="8"/>
      <c r="AB27" s="20" t="s">
        <v>92</v>
      </c>
      <c r="AC27" s="8"/>
      <c r="AD27" s="20" t="s">
        <v>92</v>
      </c>
      <c r="AE27" s="8"/>
      <c r="AF27" s="8"/>
    </row>
    <row r="28" spans="1:32" x14ac:dyDescent="0.25">
      <c r="A28" s="8" t="s">
        <v>138</v>
      </c>
      <c r="B28" s="8">
        <v>3</v>
      </c>
      <c r="C28" s="8"/>
      <c r="D28" s="21" t="s">
        <v>92</v>
      </c>
      <c r="E28" s="8"/>
      <c r="F28" s="21" t="s">
        <v>92</v>
      </c>
      <c r="G28" s="8"/>
      <c r="H28" s="21" t="s">
        <v>92</v>
      </c>
      <c r="I28" s="8"/>
      <c r="J28" s="21" t="s">
        <v>92</v>
      </c>
      <c r="K28" s="8"/>
      <c r="L28" s="21" t="s">
        <v>92</v>
      </c>
      <c r="M28" s="8" t="str">
        <f t="shared" si="30"/>
        <v>NASP 1510 DAKOTA LANGUAGE I (4)</v>
      </c>
      <c r="N28" s="21" t="s">
        <v>92</v>
      </c>
      <c r="O28" s="8"/>
      <c r="P28" s="21" t="s">
        <v>92</v>
      </c>
      <c r="Q28" s="8"/>
      <c r="R28" s="21" t="s">
        <v>92</v>
      </c>
      <c r="S28" s="8"/>
      <c r="T28" s="21" t="s">
        <v>92</v>
      </c>
      <c r="U28" s="8" t="str">
        <f t="shared" si="31"/>
        <v>NASP 2330 TRIBAL MANAGEMENT (3)</v>
      </c>
      <c r="V28" s="21" t="s">
        <v>92</v>
      </c>
      <c r="W28" s="8"/>
      <c r="X28" s="21" t="s">
        <v>92</v>
      </c>
      <c r="Y28" s="8"/>
      <c r="Z28" s="21" t="s">
        <v>92</v>
      </c>
      <c r="AA28" s="8"/>
      <c r="AB28" s="21" t="s">
        <v>92</v>
      </c>
      <c r="AC28" s="8"/>
      <c r="AD28" s="21" t="s">
        <v>92</v>
      </c>
      <c r="AE28" s="8"/>
      <c r="AF28" s="8"/>
    </row>
    <row r="29" spans="1:32" x14ac:dyDescent="0.25">
      <c r="A29" s="8" t="s">
        <v>139</v>
      </c>
      <c r="B29" s="8">
        <v>3</v>
      </c>
      <c r="C29" s="8"/>
      <c r="D29" s="20" t="s">
        <v>92</v>
      </c>
      <c r="E29" s="8"/>
      <c r="F29" s="20" t="s">
        <v>92</v>
      </c>
      <c r="G29" s="8"/>
      <c r="H29" s="20" t="s">
        <v>92</v>
      </c>
      <c r="I29" s="8"/>
      <c r="J29" s="20" t="s">
        <v>92</v>
      </c>
      <c r="K29" s="8"/>
      <c r="L29" s="20" t="s">
        <v>92</v>
      </c>
      <c r="M29" s="8" t="str">
        <f t="shared" si="30"/>
        <v>NASP 1520 DAKOTA LANGUAGE II (4)</v>
      </c>
      <c r="N29" s="20" t="s">
        <v>92</v>
      </c>
      <c r="O29" s="8"/>
      <c r="P29" s="20" t="s">
        <v>92</v>
      </c>
      <c r="Q29" s="8"/>
      <c r="R29" s="20" t="s">
        <v>92</v>
      </c>
      <c r="S29" s="8"/>
      <c r="T29" s="20" t="s">
        <v>92</v>
      </c>
      <c r="U29" s="8" t="str">
        <f>A219</f>
        <v>NATR 1010 INTRODUCTION TO NATURAL RESOURCES (3)</v>
      </c>
      <c r="V29" s="20" t="s">
        <v>92</v>
      </c>
      <c r="W29" s="8"/>
      <c r="X29" s="20" t="s">
        <v>92</v>
      </c>
      <c r="Y29" s="8"/>
      <c r="Z29" s="20" t="s">
        <v>92</v>
      </c>
      <c r="AA29" s="8"/>
      <c r="AB29" s="20" t="s">
        <v>92</v>
      </c>
      <c r="AC29" s="8"/>
      <c r="AD29" s="20" t="s">
        <v>92</v>
      </c>
      <c r="AE29" s="8"/>
      <c r="AF29" s="8"/>
    </row>
    <row r="30" spans="1:32" x14ac:dyDescent="0.25">
      <c r="A30" s="8" t="s">
        <v>140</v>
      </c>
      <c r="B30" s="8">
        <v>3</v>
      </c>
      <c r="C30" s="8"/>
      <c r="D30" s="21" t="s">
        <v>92</v>
      </c>
      <c r="E30" s="8"/>
      <c r="F30" s="21" t="s">
        <v>92</v>
      </c>
      <c r="G30" s="8"/>
      <c r="H30" s="21" t="s">
        <v>92</v>
      </c>
      <c r="I30" s="8"/>
      <c r="J30" s="21" t="s">
        <v>92</v>
      </c>
      <c r="K30" s="8"/>
      <c r="L30" s="21" t="s">
        <v>92</v>
      </c>
      <c r="M30" s="8" t="str">
        <f t="shared" si="30"/>
        <v>NASP 2110 NATIVE AMERICAN LITERATURE (3)</v>
      </c>
      <c r="N30" s="21" t="s">
        <v>92</v>
      </c>
      <c r="O30" s="8"/>
      <c r="P30" s="21" t="s">
        <v>92</v>
      </c>
      <c r="Q30" s="8"/>
      <c r="R30" s="21" t="s">
        <v>92</v>
      </c>
      <c r="S30" s="8"/>
      <c r="T30" s="21" t="s">
        <v>92</v>
      </c>
      <c r="U30" s="8" t="str">
        <f>A220</f>
        <v>NATR 2020 NATURAL RESOURCES MANAGEMENT (3)</v>
      </c>
      <c r="V30" s="21" t="s">
        <v>92</v>
      </c>
      <c r="W30" s="8"/>
      <c r="X30" s="21" t="s">
        <v>92</v>
      </c>
      <c r="Y30" s="8"/>
      <c r="Z30" s="21" t="s">
        <v>92</v>
      </c>
      <c r="AA30" s="8"/>
      <c r="AB30" s="21" t="s">
        <v>92</v>
      </c>
      <c r="AC30" s="8"/>
      <c r="AD30" s="21" t="s">
        <v>92</v>
      </c>
      <c r="AE30" s="8"/>
      <c r="AF30" s="8"/>
    </row>
    <row r="31" spans="1:32" x14ac:dyDescent="0.25">
      <c r="A31" s="8" t="s">
        <v>141</v>
      </c>
      <c r="B31" s="8">
        <v>3</v>
      </c>
      <c r="C31" s="8"/>
      <c r="D31" s="20" t="s">
        <v>92</v>
      </c>
      <c r="E31" s="8"/>
      <c r="F31" s="20" t="s">
        <v>92</v>
      </c>
      <c r="G31" s="8"/>
      <c r="H31" s="20" t="s">
        <v>92</v>
      </c>
      <c r="I31" s="8"/>
      <c r="J31" s="20" t="s">
        <v>92</v>
      </c>
      <c r="K31" s="8"/>
      <c r="L31" s="20" t="s">
        <v>92</v>
      </c>
      <c r="M31" s="8" t="str">
        <f t="shared" ref="M31:M40" si="32">A207</f>
        <v>NASP 2300 TRIBAL GOVERNMENT AND POLITICS (3)</v>
      </c>
      <c r="N31" s="20" t="s">
        <v>92</v>
      </c>
      <c r="O31" s="8"/>
      <c r="P31" s="20" t="s">
        <v>92</v>
      </c>
      <c r="Q31" s="8"/>
      <c r="R31" s="20" t="s">
        <v>92</v>
      </c>
      <c r="S31" s="8"/>
      <c r="T31" s="20" t="s">
        <v>92</v>
      </c>
      <c r="U31" s="8" t="str">
        <f>A241</f>
        <v>SOCI 1010 INTRODUCTION TO SOCIOLOGY (3)</v>
      </c>
      <c r="V31" s="20" t="s">
        <v>92</v>
      </c>
      <c r="W31" s="8"/>
      <c r="X31" s="20" t="s">
        <v>92</v>
      </c>
      <c r="Y31" s="8"/>
      <c r="Z31" s="20" t="s">
        <v>92</v>
      </c>
      <c r="AA31" s="8"/>
      <c r="AB31" s="20" t="s">
        <v>92</v>
      </c>
      <c r="AC31" s="8"/>
      <c r="AD31" s="20" t="s">
        <v>92</v>
      </c>
      <c r="AE31" s="8"/>
      <c r="AF31" s="8"/>
    </row>
    <row r="32" spans="1:32" x14ac:dyDescent="0.25">
      <c r="A32" s="8" t="s">
        <v>142</v>
      </c>
      <c r="B32" s="8">
        <v>3</v>
      </c>
      <c r="C32" s="8"/>
      <c r="D32" s="21" t="s">
        <v>92</v>
      </c>
      <c r="E32" s="8"/>
      <c r="F32" s="21" t="s">
        <v>92</v>
      </c>
      <c r="G32" s="8"/>
      <c r="H32" s="21" t="s">
        <v>92</v>
      </c>
      <c r="I32" s="8"/>
      <c r="J32" s="21" t="s">
        <v>92</v>
      </c>
      <c r="K32" s="8"/>
      <c r="L32" s="21" t="s">
        <v>92</v>
      </c>
      <c r="M32" s="8" t="str">
        <f t="shared" si="32"/>
        <v>NASP 2310 FEDERAL INDIAN POLICY (3)</v>
      </c>
      <c r="N32" s="21" t="s">
        <v>92</v>
      </c>
      <c r="O32" s="8"/>
      <c r="P32" s="21" t="s">
        <v>92</v>
      </c>
      <c r="Q32" s="8"/>
      <c r="R32" s="21" t="s">
        <v>92</v>
      </c>
      <c r="S32" s="8"/>
      <c r="T32" s="21" t="s">
        <v>92</v>
      </c>
      <c r="U32" s="8" t="str">
        <f>A242</f>
        <v>SOCI 1400 INTRODUCTION TO CULTURAL ANTHROPOLOGY (3)</v>
      </c>
      <c r="V32" s="21" t="s">
        <v>92</v>
      </c>
      <c r="W32" s="8"/>
      <c r="X32" s="21" t="s">
        <v>92</v>
      </c>
      <c r="Y32" s="8"/>
      <c r="Z32" s="21" t="s">
        <v>92</v>
      </c>
      <c r="AA32" s="8"/>
      <c r="AB32" s="21" t="s">
        <v>92</v>
      </c>
      <c r="AC32" s="8"/>
      <c r="AD32" s="21" t="s">
        <v>92</v>
      </c>
      <c r="AE32" s="8"/>
      <c r="AF32" s="8"/>
    </row>
    <row r="33" spans="1:32" x14ac:dyDescent="0.25">
      <c r="A33" s="8" t="s">
        <v>143</v>
      </c>
      <c r="B33" s="8">
        <v>3</v>
      </c>
      <c r="C33" s="8"/>
      <c r="D33" s="20" t="s">
        <v>92</v>
      </c>
      <c r="E33" s="8"/>
      <c r="F33" s="20" t="s">
        <v>92</v>
      </c>
      <c r="G33" s="8"/>
      <c r="H33" s="20" t="s">
        <v>92</v>
      </c>
      <c r="I33" s="8"/>
      <c r="J33" s="20" t="s">
        <v>92</v>
      </c>
      <c r="K33" s="8"/>
      <c r="L33" s="20" t="s">
        <v>92</v>
      </c>
      <c r="M33" s="8" t="str">
        <f t="shared" si="32"/>
        <v>NASP 2320 FEDERAL INDIAN LAW (3)</v>
      </c>
      <c r="N33" s="20" t="s">
        <v>92</v>
      </c>
      <c r="O33" s="8"/>
      <c r="P33" s="20" t="s">
        <v>92</v>
      </c>
      <c r="Q33" s="8"/>
      <c r="R33" s="20" t="s">
        <v>92</v>
      </c>
      <c r="S33" s="8"/>
      <c r="T33" s="20" t="s">
        <v>92</v>
      </c>
      <c r="U33" s="8" t="str">
        <f t="shared" ref="U33:U36" si="33">A246</f>
        <v>SPAN 1010 ELEMTENTARY SPANISH I (5)</v>
      </c>
      <c r="V33" s="20" t="s">
        <v>92</v>
      </c>
      <c r="W33" s="8"/>
      <c r="X33" s="20" t="s">
        <v>92</v>
      </c>
      <c r="Y33" s="8"/>
      <c r="Z33" s="20" t="s">
        <v>92</v>
      </c>
      <c r="AA33" s="8"/>
      <c r="AB33" s="20" t="s">
        <v>92</v>
      </c>
      <c r="AC33" s="8"/>
      <c r="AD33" s="20" t="s">
        <v>92</v>
      </c>
      <c r="AE33" s="8"/>
      <c r="AF33" s="8"/>
    </row>
    <row r="34" spans="1:32" x14ac:dyDescent="0.25">
      <c r="A34" s="8" t="s">
        <v>144</v>
      </c>
      <c r="B34" s="8">
        <v>3</v>
      </c>
      <c r="C34" s="8"/>
      <c r="D34" s="21" t="s">
        <v>92</v>
      </c>
      <c r="E34" s="8"/>
      <c r="F34" s="21" t="s">
        <v>92</v>
      </c>
      <c r="G34" s="8"/>
      <c r="H34" s="21" t="s">
        <v>92</v>
      </c>
      <c r="I34" s="8"/>
      <c r="J34" s="21" t="s">
        <v>92</v>
      </c>
      <c r="K34" s="8"/>
      <c r="L34" s="21" t="s">
        <v>92</v>
      </c>
      <c r="M34" s="8" t="str">
        <f t="shared" si="32"/>
        <v>NASP 2330 TRIBAL MANAGEMENT (3)</v>
      </c>
      <c r="N34" s="21" t="s">
        <v>92</v>
      </c>
      <c r="O34" s="8"/>
      <c r="P34" s="21" t="s">
        <v>92</v>
      </c>
      <c r="Q34" s="8"/>
      <c r="R34" s="21" t="s">
        <v>92</v>
      </c>
      <c r="S34" s="8"/>
      <c r="T34" s="21" t="s">
        <v>92</v>
      </c>
      <c r="U34" s="8" t="str">
        <f t="shared" si="33"/>
        <v>SPAN 1020 ELEMENTARY SPANISH II (5)</v>
      </c>
      <c r="V34" s="21" t="s">
        <v>92</v>
      </c>
      <c r="W34" s="8"/>
      <c r="X34" s="21" t="s">
        <v>92</v>
      </c>
      <c r="Y34" s="8"/>
      <c r="Z34" s="21" t="s">
        <v>92</v>
      </c>
      <c r="AA34" s="8"/>
      <c r="AB34" s="21" t="s">
        <v>92</v>
      </c>
      <c r="AC34" s="8"/>
      <c r="AD34" s="21" t="s">
        <v>92</v>
      </c>
      <c r="AE34" s="8"/>
      <c r="AF34" s="8"/>
    </row>
    <row r="35" spans="1:32" x14ac:dyDescent="0.25">
      <c r="A35" s="8" t="s">
        <v>145</v>
      </c>
      <c r="B35" s="8">
        <v>3</v>
      </c>
      <c r="C35" s="8"/>
      <c r="D35" s="20" t="s">
        <v>92</v>
      </c>
      <c r="E35" s="8"/>
      <c r="F35" s="20" t="s">
        <v>92</v>
      </c>
      <c r="G35" s="8"/>
      <c r="H35" s="20" t="s">
        <v>92</v>
      </c>
      <c r="I35" s="8"/>
      <c r="J35" s="20" t="s">
        <v>92</v>
      </c>
      <c r="K35" s="8"/>
      <c r="L35" s="20" t="s">
        <v>92</v>
      </c>
      <c r="M35" s="8" t="str">
        <f t="shared" si="32"/>
        <v>NASP 2340 GRANT WRITING IN TRIBAL DEVELOPMENT (3)</v>
      </c>
      <c r="N35" s="20" t="s">
        <v>92</v>
      </c>
      <c r="O35" s="8"/>
      <c r="P35" s="20" t="s">
        <v>92</v>
      </c>
      <c r="Q35" s="8"/>
      <c r="R35" s="20" t="s">
        <v>92</v>
      </c>
      <c r="S35" s="8"/>
      <c r="T35" s="20" t="s">
        <v>92</v>
      </c>
      <c r="U35" s="8" t="str">
        <f t="shared" si="33"/>
        <v>SPAN 2010 INTERMEDIATE SPANISH I (3)</v>
      </c>
      <c r="V35" s="20" t="s">
        <v>92</v>
      </c>
      <c r="W35" s="8"/>
      <c r="X35" s="20" t="s">
        <v>92</v>
      </c>
      <c r="Y35" s="8"/>
      <c r="Z35" s="20" t="s">
        <v>92</v>
      </c>
      <c r="AA35" s="8"/>
      <c r="AB35" s="20" t="s">
        <v>92</v>
      </c>
      <c r="AC35" s="8"/>
      <c r="AD35" s="20" t="s">
        <v>92</v>
      </c>
      <c r="AE35" s="8"/>
      <c r="AF35" s="8"/>
    </row>
    <row r="36" spans="1:32" x14ac:dyDescent="0.25">
      <c r="A36" s="8" t="s">
        <v>146</v>
      </c>
      <c r="B36" s="8">
        <v>3</v>
      </c>
      <c r="C36" s="8"/>
      <c r="D36" s="21" t="s">
        <v>92</v>
      </c>
      <c r="E36" s="8"/>
      <c r="F36" s="21" t="s">
        <v>92</v>
      </c>
      <c r="G36" s="8"/>
      <c r="H36" s="21" t="s">
        <v>92</v>
      </c>
      <c r="I36" s="8"/>
      <c r="J36" s="21" t="s">
        <v>92</v>
      </c>
      <c r="K36" s="8"/>
      <c r="L36" s="21" t="s">
        <v>92</v>
      </c>
      <c r="M36" s="8" t="str">
        <f t="shared" si="32"/>
        <v>NASP 2350 GRANT WRITING IN TRIBAL DEVELOPMENT II (3)</v>
      </c>
      <c r="N36" s="21" t="s">
        <v>92</v>
      </c>
      <c r="O36" s="8"/>
      <c r="P36" s="21" t="s">
        <v>92</v>
      </c>
      <c r="Q36" s="8"/>
      <c r="R36" s="21" t="s">
        <v>92</v>
      </c>
      <c r="S36" s="8"/>
      <c r="T36" s="21" t="s">
        <v>92</v>
      </c>
      <c r="U36" s="8" t="str">
        <f t="shared" si="33"/>
        <v>SPAN 2020 INTERMEDIATE SPANISH II (3)</v>
      </c>
      <c r="V36" s="21" t="s">
        <v>92</v>
      </c>
      <c r="W36" s="8"/>
      <c r="X36" s="21" t="s">
        <v>92</v>
      </c>
      <c r="Y36" s="8"/>
      <c r="Z36" s="21" t="s">
        <v>92</v>
      </c>
      <c r="AA36" s="8"/>
      <c r="AB36" s="21" t="s">
        <v>92</v>
      </c>
      <c r="AC36" s="8"/>
      <c r="AD36" s="21" t="s">
        <v>92</v>
      </c>
      <c r="AE36" s="8"/>
      <c r="AF36" s="8"/>
    </row>
    <row r="37" spans="1:32" x14ac:dyDescent="0.25">
      <c r="A37" s="8" t="s">
        <v>147</v>
      </c>
      <c r="B37" s="8">
        <v>3</v>
      </c>
      <c r="C37" s="8"/>
      <c r="D37" s="20" t="s">
        <v>92</v>
      </c>
      <c r="E37" s="8"/>
      <c r="F37" s="20" t="s">
        <v>92</v>
      </c>
      <c r="G37" s="8"/>
      <c r="H37" s="20" t="s">
        <v>92</v>
      </c>
      <c r="I37" s="8"/>
      <c r="J37" s="20" t="s">
        <v>92</v>
      </c>
      <c r="K37" s="8"/>
      <c r="L37" s="20" t="s">
        <v>92</v>
      </c>
      <c r="M37" s="8" t="str">
        <f t="shared" si="32"/>
        <v>NASP 2430 OMAHA LANGUAGE III (3)</v>
      </c>
      <c r="N37" s="20" t="s">
        <v>92</v>
      </c>
      <c r="O37" s="8"/>
      <c r="P37" s="20" t="s">
        <v>92</v>
      </c>
      <c r="Q37" s="8"/>
      <c r="R37" s="20" t="s">
        <v>92</v>
      </c>
      <c r="S37" s="8"/>
      <c r="T37" s="20" t="s">
        <v>92</v>
      </c>
      <c r="U37" s="8" t="str">
        <f>A261</f>
        <v>Course not listed. Detail in comments (1 cr.)</v>
      </c>
      <c r="V37" s="20" t="s">
        <v>92</v>
      </c>
      <c r="W37" s="8"/>
      <c r="X37" s="20" t="s">
        <v>92</v>
      </c>
      <c r="Y37" s="8"/>
      <c r="Z37" s="20" t="s">
        <v>92</v>
      </c>
      <c r="AA37" s="8"/>
      <c r="AB37" s="20" t="s">
        <v>92</v>
      </c>
      <c r="AC37" s="8"/>
      <c r="AD37" s="20" t="s">
        <v>92</v>
      </c>
      <c r="AE37" s="8"/>
      <c r="AF37" s="8"/>
    </row>
    <row r="38" spans="1:32" x14ac:dyDescent="0.25">
      <c r="A38" s="8" t="s">
        <v>148</v>
      </c>
      <c r="B38" s="8">
        <v>4</v>
      </c>
      <c r="C38" s="8"/>
      <c r="D38" s="21" t="s">
        <v>92</v>
      </c>
      <c r="E38" s="8"/>
      <c r="F38" s="21" t="s">
        <v>92</v>
      </c>
      <c r="G38" s="8"/>
      <c r="H38" s="21" t="s">
        <v>92</v>
      </c>
      <c r="I38" s="8"/>
      <c r="J38" s="21" t="s">
        <v>92</v>
      </c>
      <c r="K38" s="8"/>
      <c r="L38" s="21" t="s">
        <v>92</v>
      </c>
      <c r="M38" s="8" t="str">
        <f t="shared" si="32"/>
        <v>NASP 2440 OMAHA LANGUAGE IV (3)</v>
      </c>
      <c r="N38" s="21" t="s">
        <v>92</v>
      </c>
      <c r="O38" s="8"/>
      <c r="P38" s="21" t="s">
        <v>92</v>
      </c>
      <c r="Q38" s="8"/>
      <c r="R38" s="21" t="s">
        <v>92</v>
      </c>
      <c r="S38" s="8"/>
      <c r="T38" s="21" t="s">
        <v>92</v>
      </c>
      <c r="U38" s="8" t="str">
        <f t="shared" ref="U38:U41" si="34">A262</f>
        <v>Course not listed. Detail in comments (2 cr.)</v>
      </c>
      <c r="V38" s="21" t="s">
        <v>92</v>
      </c>
      <c r="W38" s="8"/>
      <c r="X38" s="21" t="s">
        <v>92</v>
      </c>
      <c r="Y38" s="8"/>
      <c r="Z38" s="21" t="s">
        <v>92</v>
      </c>
      <c r="AA38" s="8"/>
      <c r="AB38" s="21" t="s">
        <v>92</v>
      </c>
      <c r="AC38" s="8"/>
      <c r="AD38" s="21" t="s">
        <v>92</v>
      </c>
      <c r="AE38" s="8"/>
      <c r="AF38" s="8"/>
    </row>
    <row r="39" spans="1:32" x14ac:dyDescent="0.25">
      <c r="A39" s="8" t="s">
        <v>149</v>
      </c>
      <c r="B39" s="8">
        <v>4</v>
      </c>
      <c r="C39" s="8"/>
      <c r="D39" s="20" t="s">
        <v>92</v>
      </c>
      <c r="E39" s="8"/>
      <c r="F39" s="20" t="s">
        <v>92</v>
      </c>
      <c r="G39" s="8"/>
      <c r="H39" s="20" t="s">
        <v>92</v>
      </c>
      <c r="I39" s="8"/>
      <c r="J39" s="20" t="s">
        <v>92</v>
      </c>
      <c r="K39" s="8"/>
      <c r="L39" s="20" t="s">
        <v>92</v>
      </c>
      <c r="M39" s="8" t="str">
        <f t="shared" si="32"/>
        <v>NASP 2530 DAKOTA LANGUAGE III (3)</v>
      </c>
      <c r="N39" s="20" t="s">
        <v>92</v>
      </c>
      <c r="O39" s="8"/>
      <c r="P39" s="20" t="s">
        <v>92</v>
      </c>
      <c r="Q39" s="8"/>
      <c r="R39" s="20" t="s">
        <v>92</v>
      </c>
      <c r="S39" s="8"/>
      <c r="T39" s="20" t="s">
        <v>92</v>
      </c>
      <c r="U39" s="8" t="str">
        <f t="shared" si="34"/>
        <v>Course not listed. Detail in comments (3 cr.)</v>
      </c>
      <c r="V39" s="20" t="s">
        <v>92</v>
      </c>
      <c r="W39" s="8"/>
      <c r="X39" s="20" t="s">
        <v>92</v>
      </c>
      <c r="Y39" s="8"/>
      <c r="Z39" s="20" t="s">
        <v>92</v>
      </c>
      <c r="AA39" s="8"/>
      <c r="AB39" s="20" t="s">
        <v>92</v>
      </c>
      <c r="AC39" s="8"/>
      <c r="AD39" s="20" t="s">
        <v>92</v>
      </c>
      <c r="AE39" s="8"/>
      <c r="AF39" s="8"/>
    </row>
    <row r="40" spans="1:32" x14ac:dyDescent="0.25">
      <c r="A40" s="8" t="s">
        <v>150</v>
      </c>
      <c r="B40" s="8">
        <v>4</v>
      </c>
      <c r="C40" s="8"/>
      <c r="D40" s="21" t="s">
        <v>92</v>
      </c>
      <c r="E40" s="8"/>
      <c r="F40" s="21" t="s">
        <v>92</v>
      </c>
      <c r="G40" s="8"/>
      <c r="H40" s="21" t="s">
        <v>92</v>
      </c>
      <c r="I40" s="8"/>
      <c r="J40" s="21" t="s">
        <v>92</v>
      </c>
      <c r="K40" s="8"/>
      <c r="L40" s="21" t="s">
        <v>92</v>
      </c>
      <c r="M40" s="8" t="str">
        <f t="shared" si="32"/>
        <v>NASP 2540 DAKOTA LANGUAGE IV (3)</v>
      </c>
      <c r="N40" s="21" t="s">
        <v>92</v>
      </c>
      <c r="O40" s="8"/>
      <c r="P40" s="21" t="s">
        <v>92</v>
      </c>
      <c r="Q40" s="8"/>
      <c r="R40" s="21" t="s">
        <v>92</v>
      </c>
      <c r="S40" s="8"/>
      <c r="T40" s="21" t="s">
        <v>92</v>
      </c>
      <c r="U40" s="8" t="str">
        <f t="shared" si="34"/>
        <v>Course not listed. Detail in comments (4 cr.)</v>
      </c>
      <c r="V40" s="21" t="s">
        <v>92</v>
      </c>
      <c r="W40" s="8"/>
      <c r="X40" s="21" t="s">
        <v>92</v>
      </c>
      <c r="Y40" s="8"/>
      <c r="Z40" s="21" t="s">
        <v>92</v>
      </c>
      <c r="AA40" s="8"/>
      <c r="AB40" s="21" t="s">
        <v>92</v>
      </c>
      <c r="AC40" s="8"/>
      <c r="AD40" s="21" t="s">
        <v>92</v>
      </c>
      <c r="AE40" s="8"/>
      <c r="AF40" s="8"/>
    </row>
    <row r="41" spans="1:32" x14ac:dyDescent="0.25">
      <c r="A41" s="8" t="s">
        <v>151</v>
      </c>
      <c r="B41" s="8">
        <v>4</v>
      </c>
      <c r="C41" s="8"/>
      <c r="D41" s="20" t="s">
        <v>92</v>
      </c>
      <c r="E41" s="8"/>
      <c r="F41" s="20" t="s">
        <v>92</v>
      </c>
      <c r="G41" s="8"/>
      <c r="H41" s="20" t="s">
        <v>92</v>
      </c>
      <c r="I41" s="8"/>
      <c r="J41" s="20" t="s">
        <v>92</v>
      </c>
      <c r="K41" s="8"/>
      <c r="L41" s="20" t="s">
        <v>92</v>
      </c>
      <c r="M41" s="8" t="str">
        <f>A181</f>
        <v>MUSC 1010 INTRODUCTION TO MUSIC (3)</v>
      </c>
      <c r="N41" s="20" t="s">
        <v>92</v>
      </c>
      <c r="O41" s="8"/>
      <c r="P41" s="20" t="s">
        <v>92</v>
      </c>
      <c r="Q41" s="8"/>
      <c r="R41" s="20" t="s">
        <v>92</v>
      </c>
      <c r="S41" s="8"/>
      <c r="T41" s="20" t="s">
        <v>92</v>
      </c>
      <c r="U41" s="8" t="str">
        <f t="shared" si="34"/>
        <v>Exempt from requirement. No credit. Detail in comments.</v>
      </c>
      <c r="V41" s="20" t="s">
        <v>92</v>
      </c>
      <c r="W41" s="8"/>
      <c r="X41" s="20" t="s">
        <v>92</v>
      </c>
      <c r="Y41" s="8"/>
      <c r="Z41" s="20" t="s">
        <v>92</v>
      </c>
      <c r="AA41" s="8"/>
      <c r="AB41" s="20" t="s">
        <v>92</v>
      </c>
      <c r="AC41" s="8"/>
      <c r="AD41" s="20" t="s">
        <v>92</v>
      </c>
      <c r="AE41" s="8"/>
      <c r="AF41" s="8"/>
    </row>
    <row r="42" spans="1:32" x14ac:dyDescent="0.25">
      <c r="A42" s="8" t="s">
        <v>152</v>
      </c>
      <c r="B42" s="8">
        <v>4</v>
      </c>
      <c r="C42" s="8"/>
      <c r="D42" s="21" t="s">
        <v>92</v>
      </c>
      <c r="E42" s="8"/>
      <c r="F42" s="21" t="s">
        <v>92</v>
      </c>
      <c r="G42" s="8"/>
      <c r="H42" s="21" t="s">
        <v>92</v>
      </c>
      <c r="I42" s="8"/>
      <c r="J42" s="21" t="s">
        <v>92</v>
      </c>
      <c r="K42" s="8"/>
      <c r="L42" s="21" t="s">
        <v>92</v>
      </c>
      <c r="M42" s="8" t="str">
        <f t="shared" ref="M42:M45" si="35">A234</f>
        <v>PSYC 1810 INTRODUCTION TO PSYCHOLOGY (3)</v>
      </c>
      <c r="N42" s="21" t="s">
        <v>92</v>
      </c>
      <c r="O42" s="8"/>
      <c r="P42" s="21" t="s">
        <v>92</v>
      </c>
      <c r="Q42" s="8"/>
      <c r="R42" s="21" t="s">
        <v>92</v>
      </c>
      <c r="S42" s="8"/>
      <c r="T42" s="21" t="s">
        <v>92</v>
      </c>
      <c r="U42" s="8"/>
      <c r="V42" s="21" t="s">
        <v>92</v>
      </c>
      <c r="W42" s="8"/>
      <c r="X42" s="21" t="s">
        <v>92</v>
      </c>
      <c r="Y42" s="8"/>
      <c r="Z42" s="21" t="s">
        <v>92</v>
      </c>
      <c r="AA42" s="8"/>
      <c r="AB42" s="21" t="s">
        <v>92</v>
      </c>
      <c r="AC42" s="8"/>
      <c r="AD42" s="21" t="s">
        <v>92</v>
      </c>
      <c r="AE42" s="8"/>
      <c r="AF42" s="8"/>
    </row>
    <row r="43" spans="1:32" x14ac:dyDescent="0.25">
      <c r="A43" s="8" t="s">
        <v>153</v>
      </c>
      <c r="B43" s="8">
        <v>3</v>
      </c>
      <c r="C43" s="8"/>
      <c r="D43" s="20" t="s">
        <v>92</v>
      </c>
      <c r="E43" s="8"/>
      <c r="F43" s="20" t="s">
        <v>92</v>
      </c>
      <c r="G43" s="8"/>
      <c r="H43" s="20" t="s">
        <v>92</v>
      </c>
      <c r="I43" s="8"/>
      <c r="J43" s="20" t="s">
        <v>92</v>
      </c>
      <c r="K43" s="8"/>
      <c r="L43" s="20" t="s">
        <v>92</v>
      </c>
      <c r="M43" s="8" t="str">
        <f t="shared" si="35"/>
        <v>PSYC 2000 HUMAN SEXUALITY (3)</v>
      </c>
      <c r="N43" s="20" t="s">
        <v>92</v>
      </c>
      <c r="O43" s="8"/>
      <c r="P43" s="20" t="s">
        <v>92</v>
      </c>
      <c r="Q43" s="8"/>
      <c r="R43" s="20" t="s">
        <v>92</v>
      </c>
      <c r="S43" s="8"/>
      <c r="T43" s="20" t="s">
        <v>92</v>
      </c>
      <c r="U43" s="8"/>
      <c r="V43" s="20" t="s">
        <v>92</v>
      </c>
      <c r="W43" s="8"/>
      <c r="X43" s="20" t="s">
        <v>92</v>
      </c>
      <c r="Y43" s="8"/>
      <c r="Z43" s="20" t="s">
        <v>92</v>
      </c>
      <c r="AA43" s="8"/>
      <c r="AB43" s="20" t="s">
        <v>92</v>
      </c>
      <c r="AC43" s="8"/>
      <c r="AD43" s="20" t="s">
        <v>92</v>
      </c>
      <c r="AE43" s="8"/>
      <c r="AF43" s="8"/>
    </row>
    <row r="44" spans="1:32" x14ac:dyDescent="0.25">
      <c r="A44" s="8" t="s">
        <v>154</v>
      </c>
      <c r="B44" s="8">
        <v>3</v>
      </c>
      <c r="C44" s="8"/>
      <c r="D44" s="21" t="s">
        <v>92</v>
      </c>
      <c r="E44" s="8"/>
      <c r="F44" s="21" t="s">
        <v>92</v>
      </c>
      <c r="G44" s="8"/>
      <c r="H44" s="21" t="s">
        <v>92</v>
      </c>
      <c r="I44" s="8"/>
      <c r="J44" s="21" t="s">
        <v>92</v>
      </c>
      <c r="K44" s="8"/>
      <c r="L44" s="21" t="s">
        <v>92</v>
      </c>
      <c r="M44" s="8" t="str">
        <f t="shared" si="35"/>
        <v>PSYC 2030 DEVELOPMENTAL PSYCHOLOGY (3)</v>
      </c>
      <c r="N44" s="21" t="s">
        <v>92</v>
      </c>
      <c r="O44" s="8"/>
      <c r="P44" s="21" t="s">
        <v>92</v>
      </c>
      <c r="Q44" s="8"/>
      <c r="R44" s="21" t="s">
        <v>92</v>
      </c>
      <c r="S44" s="8"/>
      <c r="T44" s="21" t="s">
        <v>92</v>
      </c>
      <c r="U44" s="8"/>
      <c r="V44" s="21" t="s">
        <v>92</v>
      </c>
      <c r="W44" s="8"/>
      <c r="X44" s="21" t="s">
        <v>92</v>
      </c>
      <c r="Y44" s="8"/>
      <c r="Z44" s="21" t="s">
        <v>92</v>
      </c>
      <c r="AA44" s="8"/>
      <c r="AB44" s="21" t="s">
        <v>92</v>
      </c>
      <c r="AC44" s="8"/>
      <c r="AD44" s="21" t="s">
        <v>92</v>
      </c>
      <c r="AE44" s="8"/>
      <c r="AF44" s="8"/>
    </row>
    <row r="45" spans="1:32" x14ac:dyDescent="0.25">
      <c r="A45" s="8" t="s">
        <v>155</v>
      </c>
      <c r="B45" s="8">
        <v>1</v>
      </c>
      <c r="C45" s="8"/>
      <c r="D45" s="20" t="s">
        <v>92</v>
      </c>
      <c r="E45" s="8"/>
      <c r="F45" s="20" t="s">
        <v>92</v>
      </c>
      <c r="G45" s="8"/>
      <c r="H45" s="20" t="s">
        <v>92</v>
      </c>
      <c r="I45" s="8"/>
      <c r="J45" s="20" t="s">
        <v>92</v>
      </c>
      <c r="K45" s="8"/>
      <c r="L45" s="20" t="s">
        <v>92</v>
      </c>
      <c r="M45" s="8" t="str">
        <f t="shared" si="35"/>
        <v>PSYC 2500 ABNORMAL PSYCHOLOGY (3)</v>
      </c>
      <c r="N45" s="20" t="s">
        <v>92</v>
      </c>
      <c r="O45" s="8"/>
      <c r="P45" s="20" t="s">
        <v>92</v>
      </c>
      <c r="Q45" s="8"/>
      <c r="R45" s="20" t="s">
        <v>92</v>
      </c>
      <c r="S45" s="8"/>
      <c r="T45" s="20" t="s">
        <v>92</v>
      </c>
      <c r="U45" s="8"/>
      <c r="V45" s="20" t="s">
        <v>92</v>
      </c>
      <c r="W45" s="8"/>
      <c r="X45" s="20" t="s">
        <v>92</v>
      </c>
      <c r="Y45" s="8"/>
      <c r="Z45" s="20" t="s">
        <v>92</v>
      </c>
      <c r="AA45" s="8"/>
      <c r="AB45" s="20" t="s">
        <v>92</v>
      </c>
      <c r="AC45" s="8"/>
      <c r="AD45" s="20" t="s">
        <v>92</v>
      </c>
      <c r="AE45" s="8"/>
      <c r="AF45" s="8"/>
    </row>
    <row r="46" spans="1:32" x14ac:dyDescent="0.25">
      <c r="A46" s="8" t="s">
        <v>156</v>
      </c>
      <c r="B46" s="8">
        <v>3</v>
      </c>
      <c r="C46" s="8"/>
      <c r="D46" s="21" t="s">
        <v>92</v>
      </c>
      <c r="E46" s="8"/>
      <c r="F46" s="21" t="s">
        <v>92</v>
      </c>
      <c r="G46" s="8"/>
      <c r="H46" s="21" t="s">
        <v>92</v>
      </c>
      <c r="I46" s="8"/>
      <c r="J46" s="21" t="s">
        <v>92</v>
      </c>
      <c r="K46" s="8"/>
      <c r="L46" s="21" t="s">
        <v>92</v>
      </c>
      <c r="M46" s="8" t="str">
        <f>A241</f>
        <v>SOCI 1010 INTRODUCTION TO SOCIOLOGY (3)</v>
      </c>
      <c r="N46" s="21" t="s">
        <v>92</v>
      </c>
      <c r="O46" s="8"/>
      <c r="P46" s="21" t="s">
        <v>92</v>
      </c>
      <c r="Q46" s="8"/>
      <c r="R46" s="21" t="s">
        <v>92</v>
      </c>
      <c r="S46" s="8"/>
      <c r="T46" s="21" t="s">
        <v>92</v>
      </c>
      <c r="U46" s="8"/>
      <c r="V46" s="21" t="s">
        <v>92</v>
      </c>
      <c r="W46" s="8"/>
      <c r="X46" s="21" t="s">
        <v>92</v>
      </c>
      <c r="Y46" s="8"/>
      <c r="Z46" s="21" t="s">
        <v>92</v>
      </c>
      <c r="AA46" s="8"/>
      <c r="AB46" s="21" t="s">
        <v>92</v>
      </c>
      <c r="AC46" s="8"/>
      <c r="AD46" s="21" t="s">
        <v>92</v>
      </c>
      <c r="AE46" s="8"/>
      <c r="AF46" s="8"/>
    </row>
    <row r="47" spans="1:32" x14ac:dyDescent="0.25">
      <c r="A47" s="8" t="s">
        <v>157</v>
      </c>
      <c r="B47" s="8">
        <v>3</v>
      </c>
      <c r="C47" s="8"/>
      <c r="D47" s="20" t="s">
        <v>92</v>
      </c>
      <c r="E47" s="8"/>
      <c r="F47" s="20" t="s">
        <v>92</v>
      </c>
      <c r="G47" s="8"/>
      <c r="H47" s="20" t="s">
        <v>92</v>
      </c>
      <c r="I47" s="8"/>
      <c r="J47" s="20" t="s">
        <v>92</v>
      </c>
      <c r="K47" s="8"/>
      <c r="L47" s="20" t="s">
        <v>92</v>
      </c>
      <c r="M47" s="8" t="str">
        <f>A242</f>
        <v>SOCI 1400 INTRODUCTION TO CULTURAL ANTHROPOLOGY (3)</v>
      </c>
      <c r="N47" s="20" t="s">
        <v>92</v>
      </c>
      <c r="O47" s="8"/>
      <c r="P47" s="20" t="s">
        <v>92</v>
      </c>
      <c r="Q47" s="8"/>
      <c r="R47" s="20" t="s">
        <v>92</v>
      </c>
      <c r="S47" s="8"/>
      <c r="T47" s="20" t="s">
        <v>92</v>
      </c>
      <c r="U47" s="8"/>
      <c r="V47" s="20" t="s">
        <v>92</v>
      </c>
      <c r="W47" s="8"/>
      <c r="X47" s="20" t="s">
        <v>92</v>
      </c>
      <c r="Y47" s="8"/>
      <c r="Z47" s="20" t="s">
        <v>92</v>
      </c>
      <c r="AA47" s="8"/>
      <c r="AB47" s="20" t="s">
        <v>92</v>
      </c>
      <c r="AC47" s="8"/>
      <c r="AD47" s="20" t="s">
        <v>92</v>
      </c>
      <c r="AE47" s="8"/>
      <c r="AF47" s="8"/>
    </row>
    <row r="48" spans="1:32" x14ac:dyDescent="0.25">
      <c r="A48" s="8" t="s">
        <v>158</v>
      </c>
      <c r="B48" s="8">
        <v>3</v>
      </c>
      <c r="C48" s="8"/>
      <c r="D48" s="21" t="s">
        <v>92</v>
      </c>
      <c r="E48" s="8"/>
      <c r="F48" s="21" t="s">
        <v>92</v>
      </c>
      <c r="G48" s="8"/>
      <c r="H48" s="21" t="s">
        <v>92</v>
      </c>
      <c r="I48" s="8"/>
      <c r="J48" s="21" t="s">
        <v>92</v>
      </c>
      <c r="K48" s="8"/>
      <c r="L48" s="21" t="s">
        <v>92</v>
      </c>
      <c r="M48" s="8" t="str">
        <f t="shared" ref="M48:M51" si="36">A246</f>
        <v>SPAN 1010 ELEMTENTARY SPANISH I (5)</v>
      </c>
      <c r="N48" s="21" t="s">
        <v>92</v>
      </c>
      <c r="O48" s="8"/>
      <c r="P48" s="21" t="s">
        <v>92</v>
      </c>
      <c r="Q48" s="8"/>
      <c r="R48" s="21" t="s">
        <v>92</v>
      </c>
      <c r="S48" s="8"/>
      <c r="T48" s="21" t="s">
        <v>92</v>
      </c>
      <c r="U48" s="8"/>
      <c r="V48" s="21" t="s">
        <v>92</v>
      </c>
      <c r="W48" s="8"/>
      <c r="X48" s="21" t="s">
        <v>92</v>
      </c>
      <c r="Y48" s="8"/>
      <c r="Z48" s="21" t="s">
        <v>92</v>
      </c>
      <c r="AA48" s="8"/>
      <c r="AB48" s="21" t="s">
        <v>92</v>
      </c>
      <c r="AC48" s="8"/>
      <c r="AD48" s="21" t="s">
        <v>92</v>
      </c>
      <c r="AE48" s="8"/>
      <c r="AF48" s="8"/>
    </row>
    <row r="49" spans="1:32" x14ac:dyDescent="0.25">
      <c r="A49" s="8" t="s">
        <v>159</v>
      </c>
      <c r="B49" s="8">
        <v>3</v>
      </c>
      <c r="C49" s="8"/>
      <c r="D49" s="20" t="s">
        <v>92</v>
      </c>
      <c r="E49" s="8"/>
      <c r="F49" s="20" t="s">
        <v>92</v>
      </c>
      <c r="G49" s="8"/>
      <c r="H49" s="20" t="s">
        <v>92</v>
      </c>
      <c r="I49" s="8"/>
      <c r="J49" s="20" t="s">
        <v>92</v>
      </c>
      <c r="K49" s="8"/>
      <c r="L49" s="20" t="s">
        <v>92</v>
      </c>
      <c r="M49" s="8" t="str">
        <f t="shared" si="36"/>
        <v>SPAN 1020 ELEMENTARY SPANISH II (5)</v>
      </c>
      <c r="N49" s="20" t="s">
        <v>92</v>
      </c>
      <c r="O49" s="8"/>
      <c r="P49" s="20" t="s">
        <v>92</v>
      </c>
      <c r="Q49" s="8"/>
      <c r="R49" s="20" t="s">
        <v>92</v>
      </c>
      <c r="S49" s="8"/>
      <c r="T49" s="20" t="s">
        <v>92</v>
      </c>
      <c r="U49" s="8"/>
      <c r="V49" s="20" t="s">
        <v>92</v>
      </c>
      <c r="W49" s="8"/>
      <c r="X49" s="20" t="s">
        <v>92</v>
      </c>
      <c r="Y49" s="8"/>
      <c r="Z49" s="20" t="s">
        <v>92</v>
      </c>
      <c r="AA49" s="8"/>
      <c r="AB49" s="20" t="s">
        <v>92</v>
      </c>
      <c r="AC49" s="8"/>
      <c r="AD49" s="20" t="s">
        <v>92</v>
      </c>
      <c r="AE49" s="8"/>
      <c r="AF49" s="8"/>
    </row>
    <row r="50" spans="1:32" x14ac:dyDescent="0.25">
      <c r="A50" s="8" t="s">
        <v>160</v>
      </c>
      <c r="B50" s="8">
        <v>3</v>
      </c>
      <c r="C50" s="8"/>
      <c r="D50" s="21" t="s">
        <v>92</v>
      </c>
      <c r="E50" s="8"/>
      <c r="F50" s="21" t="s">
        <v>92</v>
      </c>
      <c r="G50" s="8"/>
      <c r="H50" s="21" t="s">
        <v>92</v>
      </c>
      <c r="I50" s="8"/>
      <c r="J50" s="21" t="s">
        <v>92</v>
      </c>
      <c r="K50" s="8"/>
      <c r="L50" s="21" t="s">
        <v>92</v>
      </c>
      <c r="M50" s="8" t="str">
        <f t="shared" si="36"/>
        <v>SPAN 2010 INTERMEDIATE SPANISH I (3)</v>
      </c>
      <c r="N50" s="21" t="s">
        <v>92</v>
      </c>
      <c r="O50" s="8"/>
      <c r="P50" s="21" t="s">
        <v>92</v>
      </c>
      <c r="Q50" s="8"/>
      <c r="R50" s="21" t="s">
        <v>92</v>
      </c>
      <c r="S50" s="8"/>
      <c r="T50" s="21" t="s">
        <v>92</v>
      </c>
      <c r="U50" s="8"/>
      <c r="V50" s="21" t="s">
        <v>92</v>
      </c>
      <c r="W50" s="8"/>
      <c r="X50" s="21" t="s">
        <v>92</v>
      </c>
      <c r="Y50" s="8"/>
      <c r="Z50" s="21" t="s">
        <v>92</v>
      </c>
      <c r="AA50" s="8"/>
      <c r="AB50" s="21" t="s">
        <v>92</v>
      </c>
      <c r="AC50" s="8"/>
      <c r="AD50" s="21" t="s">
        <v>92</v>
      </c>
      <c r="AE50" s="8"/>
      <c r="AF50" s="8"/>
    </row>
    <row r="51" spans="1:32" x14ac:dyDescent="0.25">
      <c r="A51" s="8" t="s">
        <v>161</v>
      </c>
      <c r="B51" s="8">
        <v>3</v>
      </c>
      <c r="C51" s="8"/>
      <c r="D51" s="20" t="s">
        <v>92</v>
      </c>
      <c r="E51" s="8"/>
      <c r="F51" s="20" t="s">
        <v>92</v>
      </c>
      <c r="G51" s="8"/>
      <c r="H51" s="20" t="s">
        <v>92</v>
      </c>
      <c r="I51" s="8"/>
      <c r="J51" s="20" t="s">
        <v>92</v>
      </c>
      <c r="K51" s="8"/>
      <c r="L51" s="20" t="s">
        <v>92</v>
      </c>
      <c r="M51" s="8" t="str">
        <f t="shared" si="36"/>
        <v>SPAN 2020 INTERMEDIATE SPANISH II (3)</v>
      </c>
      <c r="N51" s="20" t="s">
        <v>92</v>
      </c>
      <c r="O51" s="8"/>
      <c r="P51" s="20" t="s">
        <v>92</v>
      </c>
      <c r="Q51" s="8"/>
      <c r="R51" s="20" t="s">
        <v>92</v>
      </c>
      <c r="S51" s="8"/>
      <c r="T51" s="20" t="s">
        <v>92</v>
      </c>
      <c r="U51" s="8"/>
      <c r="V51" s="20" t="s">
        <v>92</v>
      </c>
      <c r="W51" s="8"/>
      <c r="X51" s="20" t="s">
        <v>92</v>
      </c>
      <c r="Y51" s="8"/>
      <c r="Z51" s="20" t="s">
        <v>92</v>
      </c>
      <c r="AA51" s="8"/>
      <c r="AB51" s="20" t="s">
        <v>92</v>
      </c>
      <c r="AC51" s="8"/>
      <c r="AD51" s="20" t="s">
        <v>92</v>
      </c>
      <c r="AE51" s="8"/>
      <c r="AF51" s="8"/>
    </row>
    <row r="52" spans="1:32" x14ac:dyDescent="0.25">
      <c r="A52" s="8" t="s">
        <v>162</v>
      </c>
      <c r="B52" s="8">
        <v>3</v>
      </c>
      <c r="C52" s="8"/>
      <c r="D52" s="21" t="s">
        <v>92</v>
      </c>
      <c r="E52" s="8"/>
      <c r="F52" s="21" t="s">
        <v>92</v>
      </c>
      <c r="G52" s="8"/>
      <c r="H52" s="21" t="s">
        <v>92</v>
      </c>
      <c r="I52" s="8"/>
      <c r="J52" s="21" t="s">
        <v>92</v>
      </c>
      <c r="K52" s="8"/>
      <c r="L52" s="21" t="s">
        <v>92</v>
      </c>
      <c r="M52" s="8" t="str">
        <f>A261</f>
        <v>Course not listed. Detail in comments (1 cr.)</v>
      </c>
      <c r="N52" s="21" t="s">
        <v>92</v>
      </c>
      <c r="O52" s="8"/>
      <c r="P52" s="21" t="s">
        <v>92</v>
      </c>
      <c r="Q52" s="8"/>
      <c r="R52" s="21" t="s">
        <v>92</v>
      </c>
      <c r="S52" s="8"/>
      <c r="T52" s="21" t="s">
        <v>92</v>
      </c>
      <c r="U52" s="8"/>
      <c r="V52" s="21" t="s">
        <v>92</v>
      </c>
      <c r="W52" s="8"/>
      <c r="X52" s="21" t="s">
        <v>92</v>
      </c>
      <c r="Y52" s="8"/>
      <c r="Z52" s="21" t="s">
        <v>92</v>
      </c>
      <c r="AA52" s="8"/>
      <c r="AB52" s="21" t="s">
        <v>92</v>
      </c>
      <c r="AC52" s="8"/>
      <c r="AD52" s="21" t="s">
        <v>92</v>
      </c>
      <c r="AE52" s="8"/>
      <c r="AF52" s="8"/>
    </row>
    <row r="53" spans="1:32" x14ac:dyDescent="0.25">
      <c r="A53" s="8" t="s">
        <v>163</v>
      </c>
      <c r="B53" s="8">
        <v>3</v>
      </c>
      <c r="C53" s="8"/>
      <c r="D53" s="20" t="s">
        <v>92</v>
      </c>
      <c r="E53" s="8"/>
      <c r="F53" s="20" t="s">
        <v>92</v>
      </c>
      <c r="G53" s="8"/>
      <c r="H53" s="20" t="s">
        <v>92</v>
      </c>
      <c r="I53" s="8"/>
      <c r="J53" s="20" t="s">
        <v>92</v>
      </c>
      <c r="K53" s="8"/>
      <c r="L53" s="20" t="s">
        <v>92</v>
      </c>
      <c r="M53" s="8" t="str">
        <f t="shared" ref="M53:M56" si="37">A262</f>
        <v>Course not listed. Detail in comments (2 cr.)</v>
      </c>
      <c r="N53" s="20" t="s">
        <v>92</v>
      </c>
      <c r="O53" s="8"/>
      <c r="P53" s="20" t="s">
        <v>92</v>
      </c>
      <c r="Q53" s="8"/>
      <c r="R53" s="20" t="s">
        <v>92</v>
      </c>
      <c r="S53" s="8"/>
      <c r="T53" s="20" t="s">
        <v>92</v>
      </c>
      <c r="U53" s="8"/>
      <c r="V53" s="20" t="s">
        <v>92</v>
      </c>
      <c r="W53" s="8"/>
      <c r="X53" s="20" t="s">
        <v>92</v>
      </c>
      <c r="Y53" s="8"/>
      <c r="Z53" s="20" t="s">
        <v>92</v>
      </c>
      <c r="AA53" s="8"/>
      <c r="AB53" s="20" t="s">
        <v>92</v>
      </c>
      <c r="AC53" s="8"/>
      <c r="AD53" s="20" t="s">
        <v>92</v>
      </c>
      <c r="AE53" s="8"/>
      <c r="AF53" s="8"/>
    </row>
    <row r="54" spans="1:32" x14ac:dyDescent="0.25">
      <c r="A54" s="8" t="s">
        <v>164</v>
      </c>
      <c r="B54" s="8">
        <v>3</v>
      </c>
      <c r="C54" s="8"/>
      <c r="D54" s="21" t="s">
        <v>92</v>
      </c>
      <c r="E54" s="8"/>
      <c r="F54" s="21" t="s">
        <v>92</v>
      </c>
      <c r="G54" s="8"/>
      <c r="H54" s="21" t="s">
        <v>92</v>
      </c>
      <c r="I54" s="8"/>
      <c r="J54" s="21" t="s">
        <v>92</v>
      </c>
      <c r="K54" s="8"/>
      <c r="L54" s="21" t="s">
        <v>92</v>
      </c>
      <c r="M54" s="8" t="str">
        <f t="shared" si="37"/>
        <v>Course not listed. Detail in comments (3 cr.)</v>
      </c>
      <c r="N54" s="21" t="s">
        <v>92</v>
      </c>
      <c r="O54" s="8"/>
      <c r="P54" s="21" t="s">
        <v>92</v>
      </c>
      <c r="Q54" s="8"/>
      <c r="R54" s="21" t="s">
        <v>92</v>
      </c>
      <c r="S54" s="8"/>
      <c r="T54" s="21" t="s">
        <v>92</v>
      </c>
      <c r="U54" s="8"/>
      <c r="V54" s="21" t="s">
        <v>92</v>
      </c>
      <c r="W54" s="8"/>
      <c r="X54" s="21" t="s">
        <v>92</v>
      </c>
      <c r="Y54" s="8"/>
      <c r="Z54" s="21" t="s">
        <v>92</v>
      </c>
      <c r="AA54" s="8"/>
      <c r="AB54" s="21" t="s">
        <v>92</v>
      </c>
      <c r="AC54" s="8"/>
      <c r="AD54" s="21" t="s">
        <v>92</v>
      </c>
      <c r="AE54" s="8"/>
      <c r="AF54" s="8"/>
    </row>
    <row r="55" spans="1:32" x14ac:dyDescent="0.25">
      <c r="A55" s="8" t="s">
        <v>165</v>
      </c>
      <c r="B55" s="8">
        <v>3</v>
      </c>
      <c r="C55" s="8"/>
      <c r="D55" s="20" t="s">
        <v>92</v>
      </c>
      <c r="E55" s="8"/>
      <c r="F55" s="20" t="s">
        <v>92</v>
      </c>
      <c r="G55" s="8"/>
      <c r="H55" s="20" t="s">
        <v>92</v>
      </c>
      <c r="I55" s="8"/>
      <c r="J55" s="20" t="s">
        <v>92</v>
      </c>
      <c r="K55" s="8"/>
      <c r="L55" s="20" t="s">
        <v>92</v>
      </c>
      <c r="M55" s="8" t="str">
        <f t="shared" si="37"/>
        <v>Course not listed. Detail in comments (4 cr.)</v>
      </c>
      <c r="N55" s="20" t="s">
        <v>92</v>
      </c>
      <c r="O55" s="8"/>
      <c r="P55" s="20" t="s">
        <v>92</v>
      </c>
      <c r="Q55" s="8"/>
      <c r="R55" s="20" t="s">
        <v>92</v>
      </c>
      <c r="S55" s="8"/>
      <c r="T55" s="20" t="s">
        <v>92</v>
      </c>
      <c r="U55" s="8"/>
      <c r="V55" s="20" t="s">
        <v>92</v>
      </c>
      <c r="W55" s="8"/>
      <c r="X55" s="20" t="s">
        <v>92</v>
      </c>
      <c r="Y55" s="8"/>
      <c r="Z55" s="20" t="s">
        <v>92</v>
      </c>
      <c r="AA55" s="8"/>
      <c r="AB55" s="20" t="s">
        <v>92</v>
      </c>
      <c r="AC55" s="8"/>
      <c r="AD55" s="20" t="s">
        <v>92</v>
      </c>
      <c r="AE55" s="8"/>
      <c r="AF55" s="8"/>
    </row>
    <row r="56" spans="1:32" x14ac:dyDescent="0.25">
      <c r="A56" s="19" t="s">
        <v>166</v>
      </c>
      <c r="B56" s="19">
        <v>3</v>
      </c>
      <c r="C56" s="8"/>
      <c r="D56" s="21" t="s">
        <v>92</v>
      </c>
      <c r="E56" s="8"/>
      <c r="F56" s="21" t="s">
        <v>92</v>
      </c>
      <c r="G56" s="8"/>
      <c r="H56" s="21" t="s">
        <v>92</v>
      </c>
      <c r="I56" s="8"/>
      <c r="J56" s="21" t="s">
        <v>92</v>
      </c>
      <c r="K56" s="8"/>
      <c r="L56" s="21" t="s">
        <v>92</v>
      </c>
      <c r="M56" s="8" t="str">
        <f t="shared" si="37"/>
        <v>Exempt from requirement. No credit. Detail in comments.</v>
      </c>
      <c r="N56" s="21" t="s">
        <v>92</v>
      </c>
      <c r="O56" s="8"/>
      <c r="P56" s="21" t="s">
        <v>92</v>
      </c>
      <c r="Q56" s="8"/>
      <c r="R56" s="21" t="s">
        <v>92</v>
      </c>
      <c r="S56" s="8"/>
      <c r="T56" s="21" t="s">
        <v>92</v>
      </c>
      <c r="U56" s="8"/>
      <c r="V56" s="21" t="s">
        <v>92</v>
      </c>
      <c r="W56" s="8"/>
      <c r="X56" s="21" t="s">
        <v>92</v>
      </c>
      <c r="Y56" s="8"/>
      <c r="Z56" s="21" t="s">
        <v>92</v>
      </c>
      <c r="AA56" s="8"/>
      <c r="AB56" s="21" t="s">
        <v>92</v>
      </c>
      <c r="AC56" s="8"/>
      <c r="AD56" s="21" t="s">
        <v>92</v>
      </c>
      <c r="AE56" s="8"/>
      <c r="AF56" s="8"/>
    </row>
    <row r="57" spans="1:32" x14ac:dyDescent="0.25">
      <c r="A57" s="19" t="s">
        <v>167</v>
      </c>
      <c r="B57" s="19">
        <v>3</v>
      </c>
      <c r="C57" s="8"/>
      <c r="D57" s="20" t="s">
        <v>92</v>
      </c>
      <c r="E57" s="8"/>
      <c r="F57" s="20" t="s">
        <v>92</v>
      </c>
      <c r="G57" s="8"/>
      <c r="H57" s="20" t="s">
        <v>92</v>
      </c>
      <c r="I57" s="8"/>
      <c r="J57" s="20" t="s">
        <v>92</v>
      </c>
      <c r="K57" s="8"/>
      <c r="L57" s="20" t="s">
        <v>92</v>
      </c>
      <c r="M57" s="8"/>
      <c r="N57" s="20" t="s">
        <v>92</v>
      </c>
      <c r="O57" s="8"/>
      <c r="P57" s="20" t="s">
        <v>92</v>
      </c>
      <c r="Q57" s="8"/>
      <c r="R57" s="20" t="s">
        <v>92</v>
      </c>
      <c r="S57" s="8"/>
      <c r="T57" s="20" t="s">
        <v>92</v>
      </c>
      <c r="U57" s="8"/>
      <c r="V57" s="20" t="s">
        <v>92</v>
      </c>
      <c r="W57" s="8"/>
      <c r="X57" s="20" t="s">
        <v>92</v>
      </c>
      <c r="Y57" s="8"/>
      <c r="Z57" s="20" t="s">
        <v>92</v>
      </c>
      <c r="AA57" s="8"/>
      <c r="AB57" s="20" t="s">
        <v>92</v>
      </c>
      <c r="AC57" s="8"/>
      <c r="AD57" s="20" t="s">
        <v>92</v>
      </c>
      <c r="AE57" s="8"/>
      <c r="AF57" s="8"/>
    </row>
    <row r="58" spans="1:32" x14ac:dyDescent="0.25">
      <c r="A58" s="19" t="s">
        <v>168</v>
      </c>
      <c r="B58" s="19">
        <v>3</v>
      </c>
      <c r="C58" s="8"/>
      <c r="D58" s="21" t="s">
        <v>92</v>
      </c>
      <c r="E58" s="8"/>
      <c r="F58" s="21" t="s">
        <v>92</v>
      </c>
      <c r="G58" s="8"/>
      <c r="H58" s="21" t="s">
        <v>92</v>
      </c>
      <c r="I58" s="8"/>
      <c r="J58" s="21" t="s">
        <v>92</v>
      </c>
      <c r="K58" s="8"/>
      <c r="L58" s="21" t="s">
        <v>92</v>
      </c>
      <c r="M58" s="8"/>
      <c r="N58" s="21" t="s">
        <v>92</v>
      </c>
      <c r="O58" s="8"/>
      <c r="P58" s="21" t="s">
        <v>92</v>
      </c>
      <c r="Q58" s="8"/>
      <c r="R58" s="21" t="s">
        <v>92</v>
      </c>
      <c r="S58" s="8"/>
      <c r="T58" s="21" t="s">
        <v>92</v>
      </c>
      <c r="U58" s="8"/>
      <c r="V58" s="21" t="s">
        <v>92</v>
      </c>
      <c r="W58" s="8"/>
      <c r="X58" s="21" t="s">
        <v>92</v>
      </c>
      <c r="Y58" s="8"/>
      <c r="Z58" s="21" t="s">
        <v>92</v>
      </c>
      <c r="AA58" s="8"/>
      <c r="AB58" s="21" t="s">
        <v>92</v>
      </c>
      <c r="AC58" s="8"/>
      <c r="AD58" s="21" t="s">
        <v>92</v>
      </c>
      <c r="AE58" s="8"/>
      <c r="AF58" s="8"/>
    </row>
    <row r="59" spans="1:32" x14ac:dyDescent="0.25">
      <c r="A59" s="19" t="s">
        <v>169</v>
      </c>
      <c r="B59" s="19">
        <v>3</v>
      </c>
      <c r="C59" s="8"/>
      <c r="D59" s="20" t="s">
        <v>92</v>
      </c>
      <c r="E59" s="8"/>
      <c r="F59" s="20" t="s">
        <v>92</v>
      </c>
      <c r="G59" s="8"/>
      <c r="H59" s="20" t="s">
        <v>92</v>
      </c>
      <c r="I59" s="8"/>
      <c r="J59" s="20" t="s">
        <v>92</v>
      </c>
      <c r="K59" s="8"/>
      <c r="L59" s="20" t="s">
        <v>92</v>
      </c>
      <c r="M59" s="8"/>
      <c r="N59" s="20" t="s">
        <v>92</v>
      </c>
      <c r="O59" s="8"/>
      <c r="P59" s="20" t="s">
        <v>92</v>
      </c>
      <c r="Q59" s="8"/>
      <c r="R59" s="20" t="s">
        <v>92</v>
      </c>
      <c r="S59" s="8"/>
      <c r="T59" s="20" t="s">
        <v>92</v>
      </c>
      <c r="U59" s="8"/>
      <c r="V59" s="20" t="s">
        <v>92</v>
      </c>
      <c r="W59" s="8"/>
      <c r="X59" s="20" t="s">
        <v>92</v>
      </c>
      <c r="Y59" s="8"/>
      <c r="Z59" s="20" t="s">
        <v>92</v>
      </c>
      <c r="AA59" s="8"/>
      <c r="AB59" s="20" t="s">
        <v>92</v>
      </c>
      <c r="AC59" s="8"/>
      <c r="AD59" s="20" t="s">
        <v>92</v>
      </c>
      <c r="AE59" s="8"/>
      <c r="AF59" s="8"/>
    </row>
    <row r="60" spans="1:32" x14ac:dyDescent="0.25">
      <c r="A60" s="19" t="s">
        <v>170</v>
      </c>
      <c r="B60" s="19">
        <v>3</v>
      </c>
      <c r="C60" s="8"/>
      <c r="D60" s="21" t="s">
        <v>92</v>
      </c>
      <c r="E60" s="8"/>
      <c r="F60" s="21" t="s">
        <v>92</v>
      </c>
      <c r="G60" s="8"/>
      <c r="H60" s="21" t="s">
        <v>92</v>
      </c>
      <c r="I60" s="8"/>
      <c r="J60" s="21" t="s">
        <v>92</v>
      </c>
      <c r="K60" s="8"/>
      <c r="L60" s="21" t="s">
        <v>92</v>
      </c>
      <c r="M60" s="8"/>
      <c r="N60" s="21" t="s">
        <v>92</v>
      </c>
      <c r="O60" s="8"/>
      <c r="P60" s="21" t="s">
        <v>92</v>
      </c>
      <c r="Q60" s="8"/>
      <c r="R60" s="21" t="s">
        <v>92</v>
      </c>
      <c r="S60" s="8"/>
      <c r="T60" s="21" t="s">
        <v>92</v>
      </c>
      <c r="U60" s="8"/>
      <c r="V60" s="21" t="s">
        <v>92</v>
      </c>
      <c r="W60" s="8"/>
      <c r="X60" s="21" t="s">
        <v>92</v>
      </c>
      <c r="Y60" s="8"/>
      <c r="Z60" s="21" t="s">
        <v>92</v>
      </c>
      <c r="AA60" s="8"/>
      <c r="AB60" s="21" t="s">
        <v>92</v>
      </c>
      <c r="AC60" s="8"/>
      <c r="AD60" s="21" t="s">
        <v>92</v>
      </c>
      <c r="AE60" s="8"/>
      <c r="AF60" s="8"/>
    </row>
    <row r="61" spans="1:32" x14ac:dyDescent="0.25">
      <c r="A61" s="19" t="s">
        <v>171</v>
      </c>
      <c r="B61" s="19">
        <v>3</v>
      </c>
      <c r="C61" s="8"/>
      <c r="D61" s="20" t="s">
        <v>92</v>
      </c>
      <c r="E61" s="8"/>
      <c r="F61" s="20" t="s">
        <v>92</v>
      </c>
      <c r="G61" s="8"/>
      <c r="H61" s="20" t="s">
        <v>92</v>
      </c>
      <c r="I61" s="8"/>
      <c r="J61" s="20" t="s">
        <v>92</v>
      </c>
      <c r="K61" s="8"/>
      <c r="L61" s="20" t="s">
        <v>92</v>
      </c>
      <c r="M61" s="8"/>
      <c r="N61" s="20" t="s">
        <v>92</v>
      </c>
      <c r="O61" s="8"/>
      <c r="P61" s="20" t="s">
        <v>92</v>
      </c>
      <c r="Q61" s="8"/>
      <c r="R61" s="20" t="s">
        <v>92</v>
      </c>
      <c r="S61" s="8"/>
      <c r="T61" s="20" t="s">
        <v>92</v>
      </c>
      <c r="U61" s="8"/>
      <c r="V61" s="20" t="s">
        <v>92</v>
      </c>
      <c r="W61" s="8"/>
      <c r="X61" s="20" t="s">
        <v>92</v>
      </c>
      <c r="Y61" s="8"/>
      <c r="Z61" s="20" t="s">
        <v>92</v>
      </c>
      <c r="AA61" s="8"/>
      <c r="AB61" s="20" t="s">
        <v>92</v>
      </c>
      <c r="AC61" s="8"/>
      <c r="AD61" s="20" t="s">
        <v>92</v>
      </c>
      <c r="AE61" s="8"/>
      <c r="AF61" s="8"/>
    </row>
    <row r="62" spans="1:32" x14ac:dyDescent="0.25">
      <c r="A62" s="8" t="s">
        <v>172</v>
      </c>
      <c r="B62" s="8">
        <v>3</v>
      </c>
      <c r="C62" s="8"/>
      <c r="D62" s="21" t="s">
        <v>92</v>
      </c>
      <c r="E62" s="8"/>
      <c r="F62" s="21" t="s">
        <v>92</v>
      </c>
      <c r="G62" s="8"/>
      <c r="H62" s="21" t="s">
        <v>92</v>
      </c>
      <c r="I62" s="8"/>
      <c r="J62" s="21" t="s">
        <v>92</v>
      </c>
      <c r="K62" s="8"/>
      <c r="L62" s="21" t="s">
        <v>92</v>
      </c>
      <c r="M62" s="8"/>
      <c r="N62" s="21" t="s">
        <v>92</v>
      </c>
      <c r="O62" s="8"/>
      <c r="P62" s="21" t="s">
        <v>92</v>
      </c>
      <c r="Q62" s="8"/>
      <c r="R62" s="21" t="s">
        <v>92</v>
      </c>
      <c r="S62" s="8"/>
      <c r="T62" s="21" t="s">
        <v>92</v>
      </c>
      <c r="U62" s="8"/>
      <c r="V62" s="21" t="s">
        <v>92</v>
      </c>
      <c r="W62" s="8"/>
      <c r="X62" s="21" t="s">
        <v>92</v>
      </c>
      <c r="Y62" s="8"/>
      <c r="Z62" s="21" t="s">
        <v>92</v>
      </c>
      <c r="AA62" s="8"/>
      <c r="AB62" s="21" t="s">
        <v>92</v>
      </c>
      <c r="AC62" s="8"/>
      <c r="AD62" s="21" t="s">
        <v>92</v>
      </c>
      <c r="AE62" s="8"/>
      <c r="AF62" s="8"/>
    </row>
    <row r="63" spans="1:32" x14ac:dyDescent="0.25">
      <c r="A63" s="8" t="s">
        <v>173</v>
      </c>
      <c r="B63" s="8">
        <v>3</v>
      </c>
      <c r="C63" s="8"/>
      <c r="D63" s="20" t="s">
        <v>92</v>
      </c>
      <c r="E63" s="8"/>
      <c r="F63" s="20" t="s">
        <v>92</v>
      </c>
      <c r="G63" s="8"/>
      <c r="H63" s="20" t="s">
        <v>92</v>
      </c>
      <c r="I63" s="8"/>
      <c r="J63" s="20" t="s">
        <v>92</v>
      </c>
      <c r="K63" s="8"/>
      <c r="L63" s="20" t="s">
        <v>92</v>
      </c>
      <c r="M63" s="8"/>
      <c r="N63" s="20" t="s">
        <v>92</v>
      </c>
      <c r="O63" s="8"/>
      <c r="P63" s="20" t="s">
        <v>92</v>
      </c>
      <c r="Q63" s="8"/>
      <c r="R63" s="20" t="s">
        <v>92</v>
      </c>
      <c r="S63" s="8"/>
      <c r="T63" s="20" t="s">
        <v>92</v>
      </c>
      <c r="U63" s="8"/>
      <c r="V63" s="20" t="s">
        <v>92</v>
      </c>
      <c r="W63" s="8"/>
      <c r="X63" s="20" t="s">
        <v>92</v>
      </c>
      <c r="Y63" s="8"/>
      <c r="Z63" s="20" t="s">
        <v>92</v>
      </c>
      <c r="AA63" s="8"/>
      <c r="AB63" s="20" t="s">
        <v>92</v>
      </c>
      <c r="AC63" s="8"/>
      <c r="AD63" s="20" t="s">
        <v>92</v>
      </c>
      <c r="AE63" s="8"/>
      <c r="AF63" s="8"/>
    </row>
    <row r="64" spans="1:32" x14ac:dyDescent="0.25">
      <c r="A64" s="8" t="s">
        <v>174</v>
      </c>
      <c r="B64" s="8">
        <v>3</v>
      </c>
      <c r="C64" s="8"/>
      <c r="D64" s="21" t="s">
        <v>92</v>
      </c>
      <c r="E64" s="8"/>
      <c r="F64" s="21" t="s">
        <v>92</v>
      </c>
      <c r="G64" s="8"/>
      <c r="H64" s="21" t="s">
        <v>92</v>
      </c>
      <c r="I64" s="8"/>
      <c r="J64" s="21" t="s">
        <v>92</v>
      </c>
      <c r="K64" s="8"/>
      <c r="L64" s="21" t="s">
        <v>92</v>
      </c>
      <c r="M64" s="8"/>
      <c r="N64" s="21" t="s">
        <v>92</v>
      </c>
      <c r="O64" s="8"/>
      <c r="P64" s="21" t="s">
        <v>92</v>
      </c>
      <c r="Q64" s="8"/>
      <c r="R64" s="21" t="s">
        <v>92</v>
      </c>
      <c r="S64" s="8"/>
      <c r="T64" s="21" t="s">
        <v>92</v>
      </c>
      <c r="U64" s="8"/>
      <c r="V64" s="21" t="s">
        <v>92</v>
      </c>
      <c r="W64" s="8"/>
      <c r="X64" s="21" t="s">
        <v>92</v>
      </c>
      <c r="Y64" s="8"/>
      <c r="Z64" s="21" t="s">
        <v>92</v>
      </c>
      <c r="AA64" s="8"/>
      <c r="AB64" s="21" t="s">
        <v>92</v>
      </c>
      <c r="AC64" s="8"/>
      <c r="AD64" s="21" t="s">
        <v>92</v>
      </c>
      <c r="AE64" s="8"/>
      <c r="AF64" s="8"/>
    </row>
    <row r="65" spans="1:32" x14ac:dyDescent="0.25">
      <c r="A65" s="8" t="s">
        <v>175</v>
      </c>
      <c r="B65" s="8">
        <v>2</v>
      </c>
      <c r="C65" s="8"/>
      <c r="D65" s="20" t="s">
        <v>92</v>
      </c>
      <c r="E65" s="8"/>
      <c r="F65" s="20" t="s">
        <v>92</v>
      </c>
      <c r="G65" s="8"/>
      <c r="H65" s="20" t="s">
        <v>92</v>
      </c>
      <c r="I65" s="8"/>
      <c r="J65" s="20" t="s">
        <v>92</v>
      </c>
      <c r="K65" s="8"/>
      <c r="L65" s="20" t="s">
        <v>92</v>
      </c>
      <c r="M65" s="8"/>
      <c r="N65" s="20" t="s">
        <v>92</v>
      </c>
      <c r="O65" s="8"/>
      <c r="P65" s="20" t="s">
        <v>92</v>
      </c>
      <c r="Q65" s="8"/>
      <c r="R65" s="20" t="s">
        <v>92</v>
      </c>
      <c r="S65" s="8"/>
      <c r="T65" s="20" t="s">
        <v>92</v>
      </c>
      <c r="U65" s="8"/>
      <c r="V65" s="20" t="s">
        <v>92</v>
      </c>
      <c r="W65" s="8"/>
      <c r="X65" s="20" t="s">
        <v>92</v>
      </c>
      <c r="Y65" s="8"/>
      <c r="Z65" s="20" t="s">
        <v>92</v>
      </c>
      <c r="AA65" s="8"/>
      <c r="AB65" s="20" t="s">
        <v>92</v>
      </c>
      <c r="AC65" s="8"/>
      <c r="AD65" s="20" t="s">
        <v>92</v>
      </c>
      <c r="AE65" s="8"/>
      <c r="AF65" s="8"/>
    </row>
    <row r="66" spans="1:32" x14ac:dyDescent="0.25">
      <c r="A66" s="8" t="s">
        <v>176</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row>
    <row r="67" spans="1:32" x14ac:dyDescent="0.25">
      <c r="A67" s="8" t="s">
        <v>177</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row>
    <row r="68" spans="1:32" x14ac:dyDescent="0.25">
      <c r="A68" s="8" t="s">
        <v>178</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row>
    <row r="69" spans="1:32" x14ac:dyDescent="0.25">
      <c r="A69" s="8" t="s">
        <v>179</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1:32" x14ac:dyDescent="0.25">
      <c r="A70" s="19" t="s">
        <v>180</v>
      </c>
      <c r="B70" s="19">
        <v>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row>
    <row r="71" spans="1:32" x14ac:dyDescent="0.25">
      <c r="A71" s="8" t="s">
        <v>181</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row>
    <row r="72" spans="1:32" x14ac:dyDescent="0.25">
      <c r="A72" s="8" t="s">
        <v>182</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row>
    <row r="73" spans="1:32" x14ac:dyDescent="0.25">
      <c r="A73" s="8" t="s">
        <v>183</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row>
    <row r="74" spans="1:32" x14ac:dyDescent="0.25">
      <c r="A74" s="8" t="s">
        <v>184</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row>
    <row r="75" spans="1:32" x14ac:dyDescent="0.25">
      <c r="A75" s="8" t="s">
        <v>185</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row>
    <row r="76" spans="1:32" x14ac:dyDescent="0.25">
      <c r="A76" s="8" t="s">
        <v>186</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row>
    <row r="77" spans="1:32" x14ac:dyDescent="0.25">
      <c r="A77" s="8" t="s">
        <v>187</v>
      </c>
      <c r="B77" s="8">
        <v>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row>
    <row r="78" spans="1:32" x14ac:dyDescent="0.25">
      <c r="A78" s="8" t="s">
        <v>188</v>
      </c>
      <c r="B78" s="8">
        <v>3</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row>
    <row r="79" spans="1:32" x14ac:dyDescent="0.25">
      <c r="A79" s="8" t="s">
        <v>189</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row>
    <row r="80" spans="1:32" x14ac:dyDescent="0.25">
      <c r="A80" s="8" t="s">
        <v>190</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row>
    <row r="81" spans="1:32" x14ac:dyDescent="0.25">
      <c r="A81" s="8" t="s">
        <v>191</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row>
    <row r="82" spans="1:32" x14ac:dyDescent="0.25">
      <c r="A82" s="8" t="s">
        <v>192</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row>
    <row r="83" spans="1:32" x14ac:dyDescent="0.25">
      <c r="A83" s="8" t="s">
        <v>193</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row>
    <row r="84" spans="1:32" x14ac:dyDescent="0.25">
      <c r="A84" s="8" t="s">
        <v>194</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row>
    <row r="85" spans="1:32" x14ac:dyDescent="0.25">
      <c r="A85" s="8" t="s">
        <v>195</v>
      </c>
      <c r="B85" s="8">
        <v>2</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row>
    <row r="86" spans="1:32" x14ac:dyDescent="0.25">
      <c r="A86" s="8" t="s">
        <v>196</v>
      </c>
      <c r="B86" s="8">
        <v>1</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row>
    <row r="87" spans="1:32" x14ac:dyDescent="0.25">
      <c r="A87" s="8" t="s">
        <v>197</v>
      </c>
      <c r="B87" s="8">
        <v>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row>
    <row r="88" spans="1:32" x14ac:dyDescent="0.25">
      <c r="A88" s="8" t="s">
        <v>198</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row>
    <row r="89" spans="1:32" x14ac:dyDescent="0.25">
      <c r="A89" s="8" t="s">
        <v>199</v>
      </c>
      <c r="B89" s="8">
        <v>1</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row>
    <row r="90" spans="1:32" x14ac:dyDescent="0.25">
      <c r="A90" s="8" t="s">
        <v>200</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row>
    <row r="91" spans="1:32" x14ac:dyDescent="0.25">
      <c r="A91" s="8" t="s">
        <v>201</v>
      </c>
      <c r="B91" s="8">
        <v>3</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row>
    <row r="92" spans="1:32" x14ac:dyDescent="0.25">
      <c r="A92" s="8" t="s">
        <v>202</v>
      </c>
      <c r="B92" s="8">
        <v>3</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row>
    <row r="93" spans="1:32" x14ac:dyDescent="0.25">
      <c r="A93" s="8" t="s">
        <v>203</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row>
    <row r="94" spans="1:32" x14ac:dyDescent="0.25">
      <c r="A94" s="8" t="s">
        <v>204</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row>
    <row r="95" spans="1:32" x14ac:dyDescent="0.25">
      <c r="A95" s="8" t="s">
        <v>205</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row>
    <row r="96" spans="1:32" x14ac:dyDescent="0.25">
      <c r="A96" s="8" t="s">
        <v>206</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row>
    <row r="97" spans="1:32" x14ac:dyDescent="0.25">
      <c r="A97" s="8" t="s">
        <v>207</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row>
    <row r="98" spans="1:32" x14ac:dyDescent="0.25">
      <c r="A98" s="8" t="s">
        <v>208</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row>
    <row r="99" spans="1:32" x14ac:dyDescent="0.25">
      <c r="A99" s="8" t="s">
        <v>209</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row>
    <row r="100" spans="1:32" x14ac:dyDescent="0.25">
      <c r="A100" s="8" t="s">
        <v>210</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row>
    <row r="101" spans="1:32" x14ac:dyDescent="0.25">
      <c r="A101" s="8" t="s">
        <v>211</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row>
    <row r="102" spans="1:32" x14ac:dyDescent="0.25">
      <c r="A102" s="8" t="s">
        <v>212</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row>
    <row r="103" spans="1:32" x14ac:dyDescent="0.25">
      <c r="A103" s="8" t="s">
        <v>213</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row>
    <row r="104" spans="1:32" x14ac:dyDescent="0.25">
      <c r="A104" s="8" t="s">
        <v>214</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spans="1:32" x14ac:dyDescent="0.25">
      <c r="A105" s="8" t="s">
        <v>215</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spans="1:32" x14ac:dyDescent="0.25">
      <c r="A106" s="8" t="s">
        <v>216</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spans="1:32" x14ac:dyDescent="0.25">
      <c r="A107" s="8" t="s">
        <v>217</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row>
    <row r="108" spans="1:32" x14ac:dyDescent="0.25">
      <c r="A108" s="8" t="s">
        <v>218</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row>
    <row r="109" spans="1:32" x14ac:dyDescent="0.25">
      <c r="A109" s="8" t="s">
        <v>219</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row>
    <row r="110" spans="1:32" x14ac:dyDescent="0.25">
      <c r="A110" s="8" t="s">
        <v>220</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row>
    <row r="111" spans="1:32" x14ac:dyDescent="0.25">
      <c r="A111" s="8" t="s">
        <v>221</v>
      </c>
      <c r="B111" s="8">
        <v>3</v>
      </c>
      <c r="C111" s="8">
        <f>A286:C286</f>
        <v>0</v>
      </c>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row>
    <row r="112" spans="1:32" x14ac:dyDescent="0.25">
      <c r="A112" s="8" t="s">
        <v>222</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row>
    <row r="113" spans="1:32" x14ac:dyDescent="0.25">
      <c r="A113" s="8" t="s">
        <v>223</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spans="1:32" x14ac:dyDescent="0.25">
      <c r="A114" s="8" t="s">
        <v>224</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row>
    <row r="115" spans="1:32" x14ac:dyDescent="0.25">
      <c r="A115" s="8" t="s">
        <v>225</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row>
    <row r="116" spans="1:32" x14ac:dyDescent="0.25">
      <c r="A116" s="8" t="s">
        <v>226</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row>
    <row r="117" spans="1:32" x14ac:dyDescent="0.25">
      <c r="A117" s="8" t="s">
        <v>227</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8" spans="1:32" x14ac:dyDescent="0.25">
      <c r="A118" s="8" t="s">
        <v>228</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row>
    <row r="119" spans="1:32" x14ac:dyDescent="0.25">
      <c r="A119" s="8" t="s">
        <v>229</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row>
    <row r="120" spans="1:32" x14ac:dyDescent="0.25">
      <c r="A120" s="8" t="s">
        <v>230</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row>
    <row r="121" spans="1:32" x14ac:dyDescent="0.25">
      <c r="A121" s="8" t="s">
        <v>231</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row>
    <row r="122" spans="1:32" x14ac:dyDescent="0.25">
      <c r="A122" s="8" t="s">
        <v>232</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x14ac:dyDescent="0.25">
      <c r="A123" s="8" t="s">
        <v>233</v>
      </c>
      <c r="B123" s="8">
        <v>3</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row>
    <row r="124" spans="1:32" x14ac:dyDescent="0.25">
      <c r="A124" s="8" t="s">
        <v>234</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row>
    <row r="125" spans="1:32" x14ac:dyDescent="0.25">
      <c r="A125" s="8" t="s">
        <v>235</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row>
    <row r="126" spans="1:32" x14ac:dyDescent="0.25">
      <c r="A126" s="8" t="s">
        <v>236</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row>
    <row r="127" spans="1:32" x14ac:dyDescent="0.25">
      <c r="A127" s="8" t="s">
        <v>237</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row>
    <row r="128" spans="1:32" x14ac:dyDescent="0.25">
      <c r="A128" s="8" t="s">
        <v>238</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row>
    <row r="129" spans="1:32" x14ac:dyDescent="0.25">
      <c r="A129" s="8" t="s">
        <v>239</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row>
    <row r="130" spans="1:32" x14ac:dyDescent="0.25">
      <c r="A130" s="8" t="s">
        <v>240</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row>
    <row r="131" spans="1:32" x14ac:dyDescent="0.25">
      <c r="A131" s="8" t="s">
        <v>241</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row>
    <row r="132" spans="1:32" x14ac:dyDescent="0.25">
      <c r="A132" s="8" t="s">
        <v>242</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row>
    <row r="133" spans="1:32" x14ac:dyDescent="0.25">
      <c r="A133" s="8" t="s">
        <v>243</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row>
    <row r="134" spans="1:32" x14ac:dyDescent="0.25">
      <c r="A134" s="8" t="s">
        <v>244</v>
      </c>
      <c r="B134" s="8">
        <v>1</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row>
    <row r="135" spans="1:32" x14ac:dyDescent="0.25">
      <c r="A135" s="8" t="s">
        <v>245</v>
      </c>
      <c r="B135" s="8">
        <v>3</v>
      </c>
      <c r="C135" s="8">
        <f>A310:C310</f>
        <v>0</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row>
    <row r="136" spans="1:32" x14ac:dyDescent="0.25">
      <c r="A136" s="8" t="s">
        <v>246</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row>
    <row r="137" spans="1:32" x14ac:dyDescent="0.25">
      <c r="A137" s="8" t="s">
        <v>247</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row>
    <row r="138" spans="1:32" x14ac:dyDescent="0.25">
      <c r="A138" s="8" t="s">
        <v>248</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row>
    <row r="139" spans="1:32" x14ac:dyDescent="0.25">
      <c r="A139" s="8" t="s">
        <v>249</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row>
    <row r="140" spans="1:32" x14ac:dyDescent="0.25">
      <c r="A140" s="8" t="s">
        <v>250</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row>
    <row r="141" spans="1:32" x14ac:dyDescent="0.25">
      <c r="A141" s="8" t="s">
        <v>251</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row>
    <row r="142" spans="1:32" x14ac:dyDescent="0.25">
      <c r="A142" s="8" t="s">
        <v>252</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row>
    <row r="143" spans="1:32" x14ac:dyDescent="0.25">
      <c r="A143" s="8" t="s">
        <v>253</v>
      </c>
      <c r="B143" s="8">
        <v>3</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row>
    <row r="144" spans="1:32" x14ac:dyDescent="0.25">
      <c r="A144" s="8" t="s">
        <v>254</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row>
    <row r="145" spans="1:32" x14ac:dyDescent="0.25">
      <c r="A145" s="8" t="s">
        <v>255</v>
      </c>
      <c r="B145" s="8">
        <v>2</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row>
    <row r="146" spans="1:32" x14ac:dyDescent="0.25">
      <c r="A146" s="8" t="s">
        <v>256</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row>
    <row r="147" spans="1:32" x14ac:dyDescent="0.25">
      <c r="A147" s="8" t="s">
        <v>257</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row>
    <row r="148" spans="1:32" x14ac:dyDescent="0.25">
      <c r="A148" s="8" t="s">
        <v>258</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row>
    <row r="149" spans="1:32" x14ac:dyDescent="0.25">
      <c r="A149" s="8" t="s">
        <v>259</v>
      </c>
      <c r="B149" s="8">
        <v>3</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row>
    <row r="150" spans="1:32" x14ac:dyDescent="0.25">
      <c r="A150" s="8" t="s">
        <v>260</v>
      </c>
      <c r="B150" s="8">
        <v>2</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row>
    <row r="151" spans="1:32" x14ac:dyDescent="0.25">
      <c r="A151" s="8" t="s">
        <v>261</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52" spans="1:32" x14ac:dyDescent="0.25">
      <c r="A152" s="8" t="s">
        <v>262</v>
      </c>
      <c r="B152" s="8">
        <v>3</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row>
    <row r="153" spans="1:32" x14ac:dyDescent="0.25">
      <c r="A153" s="8" t="s">
        <v>263</v>
      </c>
      <c r="B153" s="8">
        <v>2</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row>
    <row r="154" spans="1:32" x14ac:dyDescent="0.25">
      <c r="A154" s="8" t="s">
        <v>264</v>
      </c>
      <c r="B154" s="8">
        <v>3</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row>
    <row r="155" spans="1:32" x14ac:dyDescent="0.25">
      <c r="A155" s="8" t="s">
        <v>265</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row>
    <row r="156" spans="1:32" x14ac:dyDescent="0.25">
      <c r="A156" s="8" t="s">
        <v>266</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row>
    <row r="157" spans="1:32" x14ac:dyDescent="0.25">
      <c r="A157" s="8" t="s">
        <v>267</v>
      </c>
      <c r="B157" s="8">
        <v>1</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row>
    <row r="158" spans="1:32" x14ac:dyDescent="0.25">
      <c r="A158" s="8" t="s">
        <v>268</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row>
    <row r="159" spans="1:32" x14ac:dyDescent="0.25">
      <c r="A159" s="8" t="s">
        <v>269</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row>
    <row r="160" spans="1:32" x14ac:dyDescent="0.25">
      <c r="A160" s="8" t="s">
        <v>270</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row>
    <row r="161" spans="1:32" x14ac:dyDescent="0.25">
      <c r="A161" s="8" t="s">
        <v>271</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row>
    <row r="162" spans="1:32" x14ac:dyDescent="0.25">
      <c r="A162" s="8" t="s">
        <v>272</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row>
    <row r="163" spans="1:32" x14ac:dyDescent="0.25">
      <c r="A163" s="8" t="s">
        <v>273</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row>
    <row r="164" spans="1:32" x14ac:dyDescent="0.25">
      <c r="A164" s="8" t="s">
        <v>274</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row>
    <row r="165" spans="1:32" x14ac:dyDescent="0.25">
      <c r="A165" s="8" t="s">
        <v>275</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row>
    <row r="166" spans="1:32" x14ac:dyDescent="0.25">
      <c r="A166" s="8" t="s">
        <v>276</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row>
    <row r="167" spans="1:32" x14ac:dyDescent="0.25">
      <c r="A167" s="8" t="s">
        <v>277</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row>
    <row r="168" spans="1:32" x14ac:dyDescent="0.25">
      <c r="A168" s="8" t="s">
        <v>278</v>
      </c>
      <c r="B168" s="8">
        <v>3</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row>
    <row r="169" spans="1:32" x14ac:dyDescent="0.25">
      <c r="A169" s="8" t="s">
        <v>279</v>
      </c>
      <c r="B169" s="8">
        <v>1</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row>
    <row r="170" spans="1:32" x14ac:dyDescent="0.25">
      <c r="A170" s="8" t="s">
        <v>280</v>
      </c>
      <c r="B170" s="8">
        <v>3</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row>
    <row r="171" spans="1:32" x14ac:dyDescent="0.25">
      <c r="A171" s="8" t="s">
        <v>281</v>
      </c>
      <c r="B171" s="8">
        <v>4</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row>
    <row r="172" spans="1:32" x14ac:dyDescent="0.25">
      <c r="A172" s="8" t="s">
        <v>282</v>
      </c>
      <c r="B172" s="8">
        <v>3</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row>
    <row r="173" spans="1:32" x14ac:dyDescent="0.25">
      <c r="A173" s="8" t="s">
        <v>283</v>
      </c>
      <c r="B173" s="8">
        <v>5</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row>
    <row r="174" spans="1:32" x14ac:dyDescent="0.25">
      <c r="A174" s="8" t="s">
        <v>284</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row>
    <row r="175" spans="1:32" x14ac:dyDescent="0.25">
      <c r="A175" s="8" t="s">
        <v>285</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row>
    <row r="176" spans="1:32" x14ac:dyDescent="0.25">
      <c r="A176" s="8" t="s">
        <v>286</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row>
    <row r="177" spans="1:32" x14ac:dyDescent="0.25">
      <c r="A177" s="8" t="s">
        <v>287</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row>
    <row r="178" spans="1:32" x14ac:dyDescent="0.25">
      <c r="A178" s="8" t="s">
        <v>288</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row>
    <row r="179" spans="1:32" x14ac:dyDescent="0.25">
      <c r="A179" s="8" t="s">
        <v>289</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row>
    <row r="180" spans="1:32" x14ac:dyDescent="0.25">
      <c r="A180" s="8" t="s">
        <v>290</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row>
    <row r="181" spans="1:32" x14ac:dyDescent="0.25">
      <c r="A181" s="8" t="s">
        <v>291</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row>
    <row r="182" spans="1:32" x14ac:dyDescent="0.25">
      <c r="A182" s="8" t="s">
        <v>292</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row>
    <row r="183" spans="1:32" x14ac:dyDescent="0.25">
      <c r="A183" s="8" t="s">
        <v>293</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row>
    <row r="184" spans="1:32" x14ac:dyDescent="0.25">
      <c r="A184" s="8" t="s">
        <v>294</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row>
    <row r="185" spans="1:32" x14ac:dyDescent="0.25">
      <c r="A185" s="8" t="s">
        <v>295</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row>
    <row r="186" spans="1:32" x14ac:dyDescent="0.25">
      <c r="A186" s="8" t="s">
        <v>26</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row>
    <row r="187" spans="1:32" x14ac:dyDescent="0.25">
      <c r="A187" s="8" t="s">
        <v>296</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row>
    <row r="188" spans="1:32" x14ac:dyDescent="0.25">
      <c r="A188" s="8" t="s">
        <v>297</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row>
    <row r="189" spans="1:32" x14ac:dyDescent="0.25">
      <c r="A189" s="8" t="s">
        <v>298</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row>
    <row r="190" spans="1:32" x14ac:dyDescent="0.25">
      <c r="A190" s="8" t="s">
        <v>299</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row>
    <row r="191" spans="1:32" x14ac:dyDescent="0.25">
      <c r="A191" s="8" t="s">
        <v>300</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row>
    <row r="192" spans="1:32" x14ac:dyDescent="0.25">
      <c r="A192" s="8" t="s">
        <v>301</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row>
    <row r="193" spans="1:32" x14ac:dyDescent="0.25">
      <c r="A193" s="8" t="s">
        <v>302</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row>
    <row r="194" spans="1:32" x14ac:dyDescent="0.25">
      <c r="A194" s="8" t="s">
        <v>303</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row>
    <row r="195" spans="1:32" x14ac:dyDescent="0.25">
      <c r="A195" s="8" t="s">
        <v>304</v>
      </c>
      <c r="B195" s="8">
        <v>3</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row>
    <row r="196" spans="1:32" x14ac:dyDescent="0.25">
      <c r="A196" s="8" t="s">
        <v>305</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row>
    <row r="197" spans="1:32" x14ac:dyDescent="0.25">
      <c r="A197" s="8" t="s">
        <v>306</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row>
    <row r="198" spans="1:32" x14ac:dyDescent="0.25">
      <c r="A198" s="8" t="s">
        <v>22</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row>
    <row r="199" spans="1:32" x14ac:dyDescent="0.25">
      <c r="A199" s="8" t="s">
        <v>307</v>
      </c>
      <c r="B199" s="8">
        <v>4</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row>
    <row r="200" spans="1:32" x14ac:dyDescent="0.25">
      <c r="A200" s="8" t="s">
        <v>308</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row>
    <row r="201" spans="1:32" x14ac:dyDescent="0.25">
      <c r="A201" s="8" t="s">
        <v>309</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row>
    <row r="202" spans="1:32" x14ac:dyDescent="0.25">
      <c r="A202" s="8" t="s">
        <v>310</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row>
    <row r="203" spans="1:32" x14ac:dyDescent="0.25">
      <c r="A203" s="8" t="s">
        <v>311</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row>
    <row r="204" spans="1:32" x14ac:dyDescent="0.25">
      <c r="A204" s="8" t="s">
        <v>312</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row>
    <row r="205" spans="1:32" x14ac:dyDescent="0.25">
      <c r="A205" s="8" t="s">
        <v>313</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row>
    <row r="206" spans="1:32" x14ac:dyDescent="0.25">
      <c r="A206" s="8" t="s">
        <v>314</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row>
    <row r="207" spans="1:32" x14ac:dyDescent="0.25">
      <c r="A207" s="8" t="s">
        <v>315</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row>
    <row r="208" spans="1:32" x14ac:dyDescent="0.25">
      <c r="A208" s="8" t="s">
        <v>316</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row>
    <row r="209" spans="1:32" x14ac:dyDescent="0.25">
      <c r="A209" s="8" t="s">
        <v>317</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row>
    <row r="210" spans="1:32" x14ac:dyDescent="0.25">
      <c r="A210" s="8" t="s">
        <v>318</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row>
    <row r="211" spans="1:32" x14ac:dyDescent="0.25">
      <c r="A211" s="8" t="s">
        <v>319</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row>
    <row r="212" spans="1:32" x14ac:dyDescent="0.25">
      <c r="A212" s="8" t="s">
        <v>320</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row>
    <row r="213" spans="1:32" x14ac:dyDescent="0.25">
      <c r="A213" s="8" t="s">
        <v>321</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row>
    <row r="214" spans="1:32" x14ac:dyDescent="0.25">
      <c r="A214" s="8" t="s">
        <v>322</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row>
    <row r="215" spans="1:32" x14ac:dyDescent="0.25">
      <c r="A215" s="8" t="s">
        <v>323</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row>
    <row r="216" spans="1:32" x14ac:dyDescent="0.25">
      <c r="A216" s="8" t="s">
        <v>324</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row>
    <row r="217" spans="1:32" x14ac:dyDescent="0.25">
      <c r="A217" s="8" t="s">
        <v>325</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row>
    <row r="218" spans="1:32" x14ac:dyDescent="0.25">
      <c r="A218" s="8" t="s">
        <v>326</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row>
    <row r="219" spans="1:32" x14ac:dyDescent="0.25">
      <c r="A219" s="8" t="s">
        <v>327</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20" spans="1:32" x14ac:dyDescent="0.25">
      <c r="A220" s="8" t="s">
        <v>328</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row>
    <row r="221" spans="1:32" x14ac:dyDescent="0.25">
      <c r="A221" s="8" t="s">
        <v>329</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row>
    <row r="222" spans="1:32" x14ac:dyDescent="0.25">
      <c r="A222" s="8" t="s">
        <v>330</v>
      </c>
      <c r="B222" s="8">
        <v>3</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row>
    <row r="223" spans="1:32" x14ac:dyDescent="0.25">
      <c r="A223" s="8" t="s">
        <v>331</v>
      </c>
      <c r="B223" s="8">
        <v>4</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row>
    <row r="224" spans="1:32" x14ac:dyDescent="0.25">
      <c r="A224" s="8" t="s">
        <v>332</v>
      </c>
      <c r="B224" s="8">
        <v>3</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row>
    <row r="225" spans="1:32" x14ac:dyDescent="0.25">
      <c r="A225" s="8" t="s">
        <v>333</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row>
    <row r="226" spans="1:32" x14ac:dyDescent="0.25">
      <c r="A226" s="8" t="s">
        <v>334</v>
      </c>
      <c r="B226" s="8">
        <v>3</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row>
    <row r="227" spans="1:32" x14ac:dyDescent="0.25">
      <c r="A227" s="8" t="s">
        <v>335</v>
      </c>
      <c r="B227" s="8">
        <v>4</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row>
    <row r="228" spans="1:32" x14ac:dyDescent="0.25">
      <c r="A228" s="8" t="s">
        <v>336</v>
      </c>
      <c r="B228" s="8">
        <v>4</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row>
    <row r="229" spans="1:32" x14ac:dyDescent="0.25">
      <c r="A229" s="8" t="s">
        <v>337</v>
      </c>
      <c r="B229" s="8">
        <v>3</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row>
    <row r="230" spans="1:32" x14ac:dyDescent="0.25">
      <c r="A230" s="8" t="s">
        <v>338</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row>
    <row r="231" spans="1:32" x14ac:dyDescent="0.25">
      <c r="A231" s="8" t="s">
        <v>339</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row>
    <row r="232" spans="1:32" x14ac:dyDescent="0.25">
      <c r="A232" s="8" t="s">
        <v>340</v>
      </c>
      <c r="B232" s="8">
        <v>3</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row>
    <row r="233" spans="1:32" x14ac:dyDescent="0.25">
      <c r="A233" s="8" t="s">
        <v>341</v>
      </c>
      <c r="B233" s="8">
        <v>4</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row>
    <row r="234" spans="1:32" x14ac:dyDescent="0.25">
      <c r="A234" s="8" t="s">
        <v>342</v>
      </c>
      <c r="B234" s="8">
        <v>3</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row>
    <row r="235" spans="1:32" x14ac:dyDescent="0.25">
      <c r="A235" s="8" t="s">
        <v>343</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row>
    <row r="236" spans="1:32" x14ac:dyDescent="0.25">
      <c r="A236" s="8" t="s">
        <v>344</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row>
    <row r="237" spans="1:32" x14ac:dyDescent="0.25">
      <c r="A237" s="8" t="s">
        <v>345</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row>
    <row r="238" spans="1:32" x14ac:dyDescent="0.25">
      <c r="A238" s="8" t="s">
        <v>346</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row>
    <row r="239" spans="1:32" x14ac:dyDescent="0.25">
      <c r="A239" s="8" t="s">
        <v>347</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row>
    <row r="240" spans="1:32" x14ac:dyDescent="0.25">
      <c r="A240" s="8" t="s">
        <v>348</v>
      </c>
      <c r="B240" s="8">
        <v>3</v>
      </c>
      <c r="C240" s="8">
        <f>A414:C414</f>
        <v>0</v>
      </c>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row>
    <row r="241" spans="1:32" x14ac:dyDescent="0.25">
      <c r="A241" s="8" t="s">
        <v>349</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row>
    <row r="242" spans="1:32" x14ac:dyDescent="0.25">
      <c r="A242" s="8" t="s">
        <v>350</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row>
    <row r="243" spans="1:32" x14ac:dyDescent="0.25">
      <c r="A243" s="8" t="s">
        <v>351</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row>
    <row r="244" spans="1:32" x14ac:dyDescent="0.25">
      <c r="A244" s="8" t="s">
        <v>352</v>
      </c>
      <c r="B244" s="8">
        <v>3</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row>
    <row r="245" spans="1:32" x14ac:dyDescent="0.25">
      <c r="A245" s="8" t="s">
        <v>353</v>
      </c>
      <c r="B245" s="8">
        <v>3</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row>
    <row r="246" spans="1:32" x14ac:dyDescent="0.25">
      <c r="A246" s="8" t="s">
        <v>354</v>
      </c>
      <c r="B246" s="8">
        <v>5</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row>
    <row r="247" spans="1:32" x14ac:dyDescent="0.25">
      <c r="A247" s="8" t="s">
        <v>355</v>
      </c>
      <c r="B247" s="8">
        <v>5</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row>
    <row r="248" spans="1:32" x14ac:dyDescent="0.25">
      <c r="A248" s="8" t="s">
        <v>356</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row>
    <row r="249" spans="1:32" x14ac:dyDescent="0.25">
      <c r="A249" s="8" t="s">
        <v>357</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row>
    <row r="250" spans="1:32" x14ac:dyDescent="0.25">
      <c r="A250" s="33" t="s">
        <v>358</v>
      </c>
      <c r="B250" s="8">
        <v>1</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row>
    <row r="251" spans="1:32" x14ac:dyDescent="0.25">
      <c r="A251" s="8" t="s">
        <v>359</v>
      </c>
      <c r="B251" s="8">
        <v>2</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row>
    <row r="252" spans="1:32" x14ac:dyDescent="0.25">
      <c r="A252" s="8" t="s">
        <v>360</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row>
    <row r="253" spans="1:32" x14ac:dyDescent="0.25">
      <c r="A253" s="8" t="s">
        <v>361</v>
      </c>
      <c r="B253" s="8">
        <v>4</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row>
    <row r="254" spans="1:32" x14ac:dyDescent="0.25">
      <c r="A254" s="8" t="s">
        <v>362</v>
      </c>
      <c r="B254" s="8">
        <v>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row>
    <row r="255" spans="1:32" x14ac:dyDescent="0.25">
      <c r="A255" s="8" t="s">
        <v>363</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row>
    <row r="256" spans="1:32" x14ac:dyDescent="0.25">
      <c r="A256" s="8" t="s">
        <v>364</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row>
    <row r="257" spans="1:32" x14ac:dyDescent="0.25">
      <c r="A257" s="8" t="s">
        <v>365</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row>
    <row r="258" spans="1:32" x14ac:dyDescent="0.25">
      <c r="A258" s="8" t="s">
        <v>366</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row>
    <row r="259" spans="1:32" x14ac:dyDescent="0.25">
      <c r="A259" s="8" t="s">
        <v>367</v>
      </c>
      <c r="B259" s="8">
        <v>3</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row>
    <row r="260" spans="1:32" x14ac:dyDescent="0.25">
      <c r="A260" s="8" t="s">
        <v>368</v>
      </c>
      <c r="B260" s="8">
        <v>3</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row>
    <row r="261" spans="1:32" x14ac:dyDescent="0.25">
      <c r="A261" s="8" t="s">
        <v>358</v>
      </c>
      <c r="B261" s="8">
        <v>1</v>
      </c>
      <c r="C261" s="8">
        <f t="shared" ref="C261:C265" si="38">A435:C435</f>
        <v>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row>
    <row r="262" spans="1:32" x14ac:dyDescent="0.25">
      <c r="A262" s="8" t="s">
        <v>359</v>
      </c>
      <c r="B262" s="8">
        <v>2</v>
      </c>
      <c r="C262" s="8">
        <f t="shared" si="38"/>
        <v>0</v>
      </c>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row>
    <row r="263" spans="1:32" x14ac:dyDescent="0.25">
      <c r="A263" s="8" t="s">
        <v>360</v>
      </c>
      <c r="B263" s="8">
        <v>3</v>
      </c>
      <c r="C263" s="8">
        <f t="shared" si="38"/>
        <v>0</v>
      </c>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row>
    <row r="264" spans="1:32" x14ac:dyDescent="0.25">
      <c r="A264" s="8" t="s">
        <v>361</v>
      </c>
      <c r="B264" s="8">
        <v>4</v>
      </c>
      <c r="C264" s="8">
        <f t="shared" si="38"/>
        <v>0</v>
      </c>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row>
    <row r="265" spans="1:32" x14ac:dyDescent="0.25">
      <c r="A265" s="8" t="s">
        <v>362</v>
      </c>
      <c r="B265" s="8">
        <v>0</v>
      </c>
      <c r="C265" s="8">
        <f t="shared" si="38"/>
        <v>0</v>
      </c>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89215c7-8177-44e9-818a-f54b0a37debe">
      <UserInfo>
        <DisplayName>Terri Grant</DisplayName>
        <AccountId>38</AccountId>
        <AccountType/>
      </UserInfo>
    </SharedWithUsers>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110D78-9580-4DC3-908F-A2A42535474C}">
  <ds:schemaRefs>
    <ds:schemaRef ds:uri="http://schemas.microsoft.com/office/2006/metadata/properties"/>
    <ds:schemaRef ds:uri="http://schemas.microsoft.com/office/infopath/2007/PartnerControls"/>
    <ds:schemaRef ds:uri="c89215c7-8177-44e9-818a-f54b0a37debe"/>
    <ds:schemaRef ds:uri="d1a1f6c2-6502-4caa-9da2-324baa95a66d"/>
  </ds:schemaRefs>
</ds:datastoreItem>
</file>

<file path=customXml/itemProps2.xml><?xml version="1.0" encoding="utf-8"?>
<ds:datastoreItem xmlns:ds="http://schemas.openxmlformats.org/officeDocument/2006/customXml" ds:itemID="{0F573838-475B-463E-B089-E57920896035}">
  <ds:schemaRefs>
    <ds:schemaRef ds:uri="http://schemas.microsoft.com/sharepoint/v3/contenttype/forms"/>
  </ds:schemaRefs>
</ds:datastoreItem>
</file>

<file path=customXml/itemProps3.xml><?xml version="1.0" encoding="utf-8"?>
<ds:datastoreItem xmlns:ds="http://schemas.openxmlformats.org/officeDocument/2006/customXml" ds:itemID="{EEA886BC-AAB9-46D0-AA3C-29D375737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Business Degree</vt:lpstr>
      <vt:lpstr>Business Admin Cert</vt:lpstr>
      <vt:lpstr>Entrepreneurship Cert</vt:lpstr>
      <vt:lpstr>listdata</vt:lpstr>
      <vt:lpstr>'Business Admin Cert'!_Hlk536795746</vt:lpstr>
      <vt:lpstr>'Business Degree'!_Hlk536795746</vt:lpstr>
      <vt:lpstr>'Entrepreneurship Cert'!_Hlk536795746</vt:lpstr>
      <vt:lpstr>'Business Admin Cert'!_Hlk536795747</vt:lpstr>
      <vt:lpstr>'Business Degree'!_Hlk536795747</vt:lpstr>
      <vt:lpstr>'Entrepreneurship Cert'!_Hlk536795747</vt:lpstr>
      <vt:lpstr>'Business Admin Cert'!_Hlk536795748</vt:lpstr>
      <vt:lpstr>'Business Degree'!_Hlk536795748</vt:lpstr>
      <vt:lpstr>'Entrepreneurship Cert'!_Hlk536795748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2023-06-13T18:04:41Z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