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2084" documentId="8_{E9437732-958C-40F0-8B3F-28F86A78CF6C}" xr6:coauthVersionLast="47" xr6:coauthVersionMax="47" xr10:uidLastSave="{1ECB6887-3053-46FD-9A28-7DEFF0A15EE4}"/>
  <bookViews>
    <workbookView xWindow="-120" yWindow="-120" windowWidth="20730" windowHeight="11160" firstSheet="1" activeTab="1" xr2:uid="{9BB0181B-4F7D-4AA9-BD29-5B2B2A909AC8}"/>
  </bookViews>
  <sheets>
    <sheet name="BA Degree" sheetId="1" r:id="rId1"/>
    <sheet name="BA Degree Audit" sheetId="5" r:id="rId2"/>
    <sheet name="Foundations" sheetId="4"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0">'BA Degree'!$A$5</definedName>
    <definedName name="_Hlk536795747" localSheetId="0">'BA Degree'!$A$32</definedName>
    <definedName name="_Hlk536795748" localSheetId="0">'BA Degree'!$A$75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5" l="1"/>
  <c r="D54" i="5"/>
  <c r="K73" i="5"/>
  <c r="K72" i="5"/>
  <c r="K71" i="5"/>
  <c r="K70" i="5"/>
  <c r="K69" i="5"/>
  <c r="K68" i="5"/>
  <c r="K67" i="5"/>
  <c r="K66" i="5"/>
  <c r="K65" i="5"/>
  <c r="K64" i="5"/>
  <c r="K63" i="5"/>
  <c r="K62" i="5"/>
  <c r="K61" i="5"/>
  <c r="K60" i="5"/>
  <c r="K59" i="5"/>
  <c r="K53" i="5"/>
  <c r="K51" i="5"/>
  <c r="K50" i="5"/>
  <c r="K48" i="5"/>
  <c r="K46" i="5"/>
  <c r="K45" i="5"/>
  <c r="K44" i="5"/>
  <c r="K42" i="5"/>
  <c r="K40" i="5"/>
  <c r="K39" i="5"/>
  <c r="K38" i="5"/>
  <c r="K37" i="5"/>
  <c r="K36" i="5"/>
  <c r="K35" i="5"/>
  <c r="K29" i="5"/>
  <c r="K28" i="5"/>
  <c r="K27" i="5"/>
  <c r="K26" i="5"/>
  <c r="K25" i="5"/>
  <c r="K24" i="5"/>
  <c r="K23" i="5"/>
  <c r="K22" i="5"/>
  <c r="K21" i="5"/>
  <c r="K20" i="5"/>
  <c r="K19" i="5"/>
  <c r="K18" i="5"/>
  <c r="K17" i="5"/>
  <c r="K16" i="5"/>
  <c r="K15" i="5"/>
  <c r="J68" i="1"/>
  <c r="J67" i="1"/>
  <c r="W8" i="3"/>
  <c r="J16" i="1"/>
  <c r="G79" i="5" l="1"/>
  <c r="I79" i="5" s="1"/>
  <c r="D74" i="5"/>
  <c r="G80" i="5" s="1"/>
  <c r="I80" i="5" s="1"/>
  <c r="E30" i="5"/>
  <c r="G78" i="5" s="1"/>
  <c r="I78" i="5" s="1"/>
  <c r="J15" i="1"/>
  <c r="J70" i="1"/>
  <c r="J61" i="1"/>
  <c r="J62" i="1"/>
  <c r="J63" i="1"/>
  <c r="J64" i="1"/>
  <c r="J59" i="1"/>
  <c r="J60" i="1"/>
  <c r="J65" i="1"/>
  <c r="J66" i="1"/>
  <c r="J69" i="1"/>
  <c r="J58" i="1"/>
  <c r="J52" i="1"/>
  <c r="J50" i="1"/>
  <c r="J49" i="1"/>
  <c r="J47" i="1"/>
  <c r="J44" i="1"/>
  <c r="J45" i="1"/>
  <c r="J43" i="1"/>
  <c r="J35" i="1"/>
  <c r="J18" i="1"/>
  <c r="J19" i="1"/>
  <c r="J24" i="1"/>
  <c r="J17" i="1"/>
  <c r="J40" i="1"/>
  <c r="J36" i="1"/>
  <c r="J37" i="1"/>
  <c r="J38" i="1"/>
  <c r="J39" i="1"/>
  <c r="J41" i="1"/>
  <c r="C200" i="3"/>
  <c r="C201" i="3"/>
  <c r="J72" i="1"/>
  <c r="J71" i="1"/>
  <c r="J29" i="1"/>
  <c r="J28" i="1"/>
  <c r="J27" i="1"/>
  <c r="J26" i="1"/>
  <c r="J25" i="1"/>
  <c r="J23" i="1"/>
  <c r="J22" i="1"/>
  <c r="J21" i="1"/>
  <c r="J20" i="1"/>
  <c r="C135" i="3"/>
  <c r="G81" i="5" l="1"/>
  <c r="I81" i="5" s="1"/>
  <c r="C73" i="1"/>
  <c r="F79" i="1" s="1"/>
  <c r="H79" i="1" s="1"/>
  <c r="D30" i="1"/>
  <c r="F77" i="1" s="1"/>
  <c r="H77" i="1" s="1"/>
  <c r="C53" i="1"/>
  <c r="F78" i="1" s="1"/>
  <c r="AC10" i="3"/>
  <c r="AC9" i="3"/>
  <c r="AC8" i="3"/>
  <c r="AC7" i="3"/>
  <c r="AC6" i="3"/>
  <c r="AC5" i="3"/>
  <c r="AC4" i="3"/>
  <c r="AC3" i="3"/>
  <c r="C111" i="3"/>
  <c r="AC2" i="3"/>
  <c r="AA8" i="3"/>
  <c r="AA7" i="3"/>
  <c r="AA6" i="3"/>
  <c r="AA5" i="3"/>
  <c r="AA4" i="3"/>
  <c r="AA3" i="3"/>
  <c r="AA2" i="3"/>
  <c r="H78" i="1" l="1"/>
  <c r="F80" i="1"/>
  <c r="M51" i="3"/>
  <c r="M50" i="3"/>
  <c r="M49" i="3"/>
  <c r="M48" i="3"/>
  <c r="M47" i="3"/>
  <c r="M46" i="3"/>
  <c r="M45" i="3"/>
  <c r="M44" i="3"/>
  <c r="M43" i="3"/>
  <c r="M42" i="3"/>
  <c r="M41" i="3"/>
  <c r="M40" i="3"/>
  <c r="M39" i="3"/>
  <c r="M38" i="3"/>
  <c r="M37" i="3"/>
  <c r="U36" i="3"/>
  <c r="M36" i="3"/>
  <c r="U35" i="3"/>
  <c r="M35" i="3"/>
  <c r="U34" i="3"/>
  <c r="M34" i="3"/>
  <c r="U33" i="3"/>
  <c r="M33" i="3"/>
  <c r="U32" i="3"/>
  <c r="M32" i="3"/>
  <c r="U31" i="3"/>
  <c r="M31" i="3"/>
  <c r="U30" i="3"/>
  <c r="M30" i="3"/>
  <c r="U29" i="3"/>
  <c r="M29" i="3"/>
  <c r="U28" i="3"/>
  <c r="M28" i="3"/>
  <c r="U27" i="3"/>
  <c r="M27" i="3"/>
  <c r="U26" i="3"/>
  <c r="M26" i="3"/>
  <c r="U25" i="3"/>
  <c r="M25" i="3"/>
  <c r="U24" i="3"/>
  <c r="M24" i="3"/>
  <c r="U23" i="3"/>
  <c r="M23" i="3"/>
  <c r="U22" i="3"/>
  <c r="M22" i="3"/>
  <c r="U21" i="3"/>
  <c r="M21" i="3"/>
  <c r="U20" i="3"/>
  <c r="M20" i="3"/>
  <c r="U19" i="3"/>
  <c r="M19" i="3"/>
  <c r="U18" i="3"/>
  <c r="M18" i="3"/>
  <c r="U17" i="3"/>
  <c r="M17" i="3"/>
  <c r="U16" i="3"/>
  <c r="M16" i="3"/>
  <c r="U15" i="3"/>
  <c r="M15" i="3"/>
  <c r="U14" i="3"/>
  <c r="S14" i="3"/>
  <c r="M14" i="3"/>
  <c r="U13" i="3"/>
  <c r="S13" i="3"/>
  <c r="Q13" i="3"/>
  <c r="M13" i="3"/>
  <c r="E13" i="3"/>
  <c r="Y12" i="3"/>
  <c r="U12" i="3"/>
  <c r="S12" i="3"/>
  <c r="Q12" i="3"/>
  <c r="M12" i="3"/>
  <c r="E12" i="3"/>
  <c r="Y11" i="3"/>
  <c r="U11" i="3"/>
  <c r="S11" i="3"/>
  <c r="Q11" i="3"/>
  <c r="M11" i="3"/>
  <c r="E11" i="3"/>
  <c r="Y10" i="3"/>
  <c r="U10" i="3"/>
  <c r="S10" i="3"/>
  <c r="Q10" i="3"/>
  <c r="M10" i="3"/>
  <c r="E10" i="3"/>
  <c r="Y9" i="3"/>
  <c r="W9" i="3"/>
  <c r="U9" i="3"/>
  <c r="S9" i="3"/>
  <c r="Q9" i="3"/>
  <c r="O9" i="3"/>
  <c r="M9" i="3"/>
  <c r="E9" i="3"/>
  <c r="C9" i="3"/>
  <c r="Y8" i="3"/>
  <c r="U8" i="3"/>
  <c r="S8" i="3"/>
  <c r="Q8" i="3"/>
  <c r="O8" i="3"/>
  <c r="M8" i="3"/>
  <c r="E8" i="3"/>
  <c r="C8" i="3"/>
  <c r="Y7" i="3"/>
  <c r="W7" i="3"/>
  <c r="U7" i="3"/>
  <c r="S7" i="3"/>
  <c r="Q7" i="3"/>
  <c r="O7" i="3"/>
  <c r="M7" i="3"/>
  <c r="K7" i="3"/>
  <c r="E7" i="3"/>
  <c r="C7" i="3"/>
  <c r="Y6" i="3"/>
  <c r="W6" i="3"/>
  <c r="U6" i="3"/>
  <c r="S6" i="3"/>
  <c r="Q6" i="3"/>
  <c r="O6" i="3"/>
  <c r="M6" i="3"/>
  <c r="K6" i="3"/>
  <c r="E6" i="3"/>
  <c r="C6" i="3"/>
  <c r="Y5" i="3"/>
  <c r="W5" i="3"/>
  <c r="U5" i="3"/>
  <c r="S5" i="3"/>
  <c r="Q5" i="3"/>
  <c r="O5" i="3"/>
  <c r="M5" i="3"/>
  <c r="K5" i="3"/>
  <c r="I5" i="3"/>
  <c r="E5" i="3"/>
  <c r="C5" i="3"/>
  <c r="Y4" i="3"/>
  <c r="W4" i="3"/>
  <c r="U4" i="3"/>
  <c r="S4" i="3"/>
  <c r="Q4" i="3"/>
  <c r="O4" i="3"/>
  <c r="M4" i="3"/>
  <c r="K4" i="3"/>
  <c r="I4" i="3"/>
  <c r="E4" i="3"/>
  <c r="C4" i="3"/>
  <c r="Y3" i="3"/>
  <c r="W3" i="3"/>
  <c r="U3" i="3"/>
  <c r="S3" i="3"/>
  <c r="Q3" i="3"/>
  <c r="O3" i="3"/>
  <c r="M3" i="3"/>
  <c r="K3" i="3"/>
  <c r="I3" i="3"/>
  <c r="G3" i="3"/>
  <c r="E3" i="3"/>
  <c r="C3" i="3"/>
  <c r="Y2" i="3"/>
  <c r="W2" i="3"/>
  <c r="U2" i="3"/>
  <c r="S2" i="3"/>
  <c r="Q2" i="3"/>
  <c r="O2" i="3"/>
  <c r="M2" i="3"/>
  <c r="K2" i="3"/>
  <c r="I2" i="3"/>
  <c r="G2" i="3"/>
  <c r="E2" i="3"/>
  <c r="C2" i="3"/>
  <c r="H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tc={227760BA-7AE9-464C-A4C1-15B79894259B}</author>
    <author>tc={DC00B56A-5B49-4A8E-A6FD-05EECFD4FF45}</author>
  </authors>
  <commentList>
    <comment ref="B16" authorId="0" shapeId="0" xr:uid="{227760BA-7AE9-464C-A4C1-15B79894259B}">
      <text>
        <t>[Threaded comment]
Your version of Excel allows you to read this threaded comment; however, any edits to it will get removed if the file is opened in a newer version of Excel. Learn more: https://go.microsoft.com/fwlink/?linkid=870924
Comment:
    @Maunka Morgan- I think I caught one of the reasons why it wasn't adding up correctly. In the feasibility study, we listed 6 credits required for Native History in the gen eds section.</t>
      </text>
    </comment>
    <comment ref="A46" authorId="1" shapeId="0" xr:uid="{DC00B56A-5B49-4A8E-A6FD-05EECFD4FF45}">
      <text>
        <t>[Threaded comment]
Your version of Excel allows you to read this threaded comment; however, any edits to it will get removed if the file is opened in a newer version of Excel. Learn more: https://go.microsoft.com/fwlink/?linkid=870924
Comment:
    NASP 2240 is listed for the certificate and the AA degree, but it was missing here for the foundational core.
Reply:
    The other one I had a question on its absence was BSAD 2710- Business Law II.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tc={E7003E53-EF6D-4C18-AF21-DA331FE4CC72}</author>
  </authors>
  <commentList>
    <comment ref="B47" authorId="0" shapeId="0" xr:uid="{E7003E53-EF6D-4C18-AF21-DA331FE4CC72}">
      <text>
        <t>[Threaded comment]
Your version of Excel allows you to read this threaded comment; however, any edits to it will get removed if the file is opened in a newer version of Excel. Learn more: https://go.microsoft.com/fwlink/?linkid=870924
Comment:
    NASP 2240 is listed for the certificate and the AA degree, but it was missing here for the foundational core.
Reply:
    The other one I had a question on its absence was BSAD 2710- Business Law II.</t>
      </text>
    </comment>
  </commentList>
</comments>
</file>

<file path=xl/sharedStrings.xml><?xml version="1.0" encoding="utf-8"?>
<sst xmlns="http://schemas.openxmlformats.org/spreadsheetml/2006/main" count="1730" uniqueCount="404">
  <si>
    <t>Bachelor of Arts</t>
  </si>
  <si>
    <t>Business Administration and Tribal Nation Building</t>
  </si>
  <si>
    <t>Name:</t>
  </si>
  <si>
    <t xml:space="preserve">Student ID: </t>
  </si>
  <si>
    <t xml:space="preserve">Date: </t>
  </si>
  <si>
    <t>Advisor:</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</si>
  <si>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</si>
  <si>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</si>
  <si>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r>
      <t>Minimum of</t>
    </r>
    <r>
      <rPr>
        <b/>
        <i/>
        <sz val="12"/>
        <rFont val="Book Antiqua"/>
        <family val="1"/>
      </rPr>
      <t xml:space="preserve"> 39</t>
    </r>
    <r>
      <rPr>
        <b/>
        <i/>
        <sz val="12"/>
        <color rgb="FFFF0000"/>
        <rFont val="Book Antiqua"/>
        <family val="1"/>
      </rPr>
      <t xml:space="preserve"> </t>
    </r>
    <r>
      <rPr>
        <b/>
        <i/>
        <sz val="12"/>
        <color theme="1"/>
        <rFont val="Book Antiqua"/>
        <family val="1"/>
      </rPr>
      <t>credits</t>
    </r>
  </si>
  <si>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</si>
  <si>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</si>
  <si>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</si>
  <si>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</si>
  <si>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</si>
  <si>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</si>
  <si>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</si>
  <si>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</si>
  <si>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</si>
  <si>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</si>
  <si>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</si>
  <si>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</si>
  <si>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NASP 1510 DAKOTA LANGUAGE I (4)</t>
  </si>
  <si>
    <t>Choose</t>
  </si>
  <si>
    <r>
      <t xml:space="preserve">Native History
</t>
    </r>
    <r>
      <rPr>
        <sz val="10"/>
        <color theme="4"/>
        <rFont val="Book Antiqua"/>
        <family val="1"/>
      </rPr>
      <t>(6 credits)</t>
    </r>
  </si>
  <si>
    <r>
      <t>NASP</t>
    </r>
    <r>
      <rPr>
        <sz val="10"/>
        <color theme="1"/>
        <rFont val="Book Antiqua"/>
        <family val="1"/>
      </rPr>
      <t xml:space="preserve"> </t>
    </r>
    <r>
      <rPr>
        <sz val="10"/>
        <color rgb="FFFF0000"/>
        <rFont val="Book Antiqua"/>
        <family val="1"/>
      </rPr>
      <t xml:space="preserve">1010, </t>
    </r>
    <r>
      <rPr>
        <sz val="10"/>
        <color theme="1"/>
        <rFont val="Book Antiqua"/>
        <family val="1"/>
      </rPr>
      <t>1020, 1030, 1040, 2110, 2120, 2200, 2210, 2220, 2230, 2240, 2300</t>
    </r>
  </si>
  <si>
    <t>NASP 1030 NATIVE AMERICAN HISTORY TO 1890 (3)</t>
  </si>
  <si>
    <t>ILO 2: Communication</t>
  </si>
  <si>
    <t>Written Communication
(6 credits)</t>
  </si>
  <si>
    <r>
      <t>ENGL</t>
    </r>
    <r>
      <rPr>
        <sz val="10"/>
        <color theme="1"/>
        <rFont val="Book Antiqua"/>
        <family val="1"/>
      </rPr>
      <t xml:space="preserve"> 1010, 1020</t>
    </r>
  </si>
  <si>
    <r>
      <rPr>
        <u/>
        <sz val="10"/>
        <color rgb="FFFF0000"/>
        <rFont val="Book Antiqua"/>
        <family val="1"/>
      </rPr>
      <t>BSAD</t>
    </r>
    <r>
      <rPr>
        <sz val="10"/>
        <color rgb="FFFF0000"/>
        <rFont val="Book Antiqua"/>
        <family val="1"/>
      </rPr>
      <t xml:space="preserve"> 2050,</t>
    </r>
    <r>
      <rPr>
        <sz val="10"/>
        <color theme="1"/>
        <rFont val="Book Antiqua"/>
        <family val="1"/>
      </rPr>
      <t xml:space="preserve">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</si>
  <si>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</si>
  <si>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rgb="FFFF0000"/>
        <rFont val="Book Antiqua"/>
        <family val="1"/>
      </rPr>
      <t>BSAD</t>
    </r>
    <r>
      <rPr>
        <sz val="10"/>
        <color rgb="FFFF0000"/>
        <rFont val="Book Antiqua"/>
        <family val="1"/>
      </rPr>
      <t xml:space="preserve"> 2050,</t>
    </r>
    <r>
      <rPr>
        <sz val="10"/>
        <color theme="1"/>
        <rFont val="Book Antiqua"/>
        <family val="1"/>
      </rPr>
      <t xml:space="preserve">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</si>
  <si>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</si>
  <si>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</si>
  <si>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ARTS</t>
    </r>
    <r>
      <rPr>
        <sz val="10"/>
        <color theme="1"/>
        <rFont val="Book Antiqua"/>
        <family val="1"/>
      </rPr>
      <t xml:space="preserve"> 1010, 1050, 1060, 1100, 1200, 1300, 1400, </t>
    </r>
    <r>
      <rPr>
        <u/>
        <sz val="10"/>
        <color rgb="FFFF0000"/>
        <rFont val="Book Antiqua"/>
        <family val="1"/>
      </rPr>
      <t>BSAD</t>
    </r>
    <r>
      <rPr>
        <sz val="10"/>
        <color rgb="FFFF0000"/>
        <rFont val="Book Antiqua"/>
        <family val="1"/>
      </rPr>
      <t xml:space="preserve"> 2310,</t>
    </r>
    <r>
      <rPr>
        <sz val="10"/>
        <color theme="1"/>
        <rFont val="Book Antiqua"/>
        <family val="1"/>
      </rPr>
      <t xml:space="preserve"> </t>
    </r>
    <r>
      <rPr>
        <u/>
        <sz val="10"/>
        <color theme="1"/>
        <rFont val="Book Antiqua"/>
        <family val="1"/>
      </rPr>
      <t>ECED</t>
    </r>
    <r>
      <rPr>
        <sz val="10"/>
        <color theme="1"/>
        <rFont val="Book Antiqua"/>
        <family val="1"/>
      </rPr>
      <t xml:space="preserve"> 1050, 1160, </t>
    </r>
    <r>
      <rPr>
        <u/>
        <sz val="10"/>
        <color theme="1"/>
        <rFont val="Book Antiqua"/>
        <family val="1"/>
      </rPr>
      <t>ENGL</t>
    </r>
    <r>
      <rPr>
        <sz val="10"/>
        <color theme="1"/>
        <rFont val="Book Antiqua"/>
        <family val="1"/>
      </rPr>
      <t xml:space="preserve"> 1040, 1050, 1150, 2100, </t>
    </r>
    <r>
      <rPr>
        <u/>
        <sz val="10"/>
        <color theme="1"/>
        <rFont val="Book Antiqua"/>
        <family val="1"/>
      </rPr>
      <t>HIST</t>
    </r>
    <r>
      <rPr>
        <sz val="10"/>
        <color theme="1"/>
        <rFont val="Book Antiqua"/>
        <family val="1"/>
      </rPr>
      <t xml:space="preserve"> 1110, 1111, 2010, 2020, </t>
    </r>
    <r>
      <rPr>
        <u/>
        <sz val="10"/>
        <color theme="1"/>
        <rFont val="Book Antiqua"/>
        <family val="1"/>
      </rPr>
      <t>NASP</t>
    </r>
    <r>
      <rPr>
        <sz val="10"/>
        <color theme="1"/>
        <rFont val="Book Antiqua"/>
        <family val="1"/>
      </rPr>
      <t xml:space="preserve"> 1050, 1080, 1090, 1100, 1130, 1140, 1410, 1420, 1510, 1520, 2110, 2300,</t>
    </r>
    <r>
      <rPr>
        <sz val="10"/>
        <color rgb="FFFF0000"/>
        <rFont val="Book Antiqua"/>
        <family val="1"/>
      </rPr>
      <t xml:space="preserve"> 2310, 2320, 2330,</t>
    </r>
    <r>
      <rPr>
        <sz val="10"/>
        <color theme="1"/>
        <rFont val="Book Antiqua"/>
        <family val="1"/>
      </rPr>
      <t xml:space="preserve"> 2340, 2350, 2430, 2440, 2530, 2540, </t>
    </r>
    <r>
      <rPr>
        <u/>
        <sz val="10"/>
        <color theme="1"/>
        <rFont val="Book Antiqua"/>
        <family val="1"/>
      </rPr>
      <t>MUSC</t>
    </r>
    <r>
      <rPr>
        <sz val="10"/>
        <color theme="1"/>
        <rFont val="Book Antiqua"/>
        <family val="1"/>
      </rPr>
      <t xml:space="preserve"> 1010, </t>
    </r>
    <r>
      <rPr>
        <u/>
        <sz val="10"/>
        <color theme="1"/>
        <rFont val="Book Antiqua"/>
        <family val="1"/>
      </rPr>
      <t>PSYC</t>
    </r>
    <r>
      <rPr>
        <sz val="10"/>
        <color theme="1"/>
        <rFont val="Book Antiqua"/>
        <family val="1"/>
      </rPr>
      <t xml:space="preserve"> 1810, 2000, 2030, 2500,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</si>
  <si>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Quantitative Reasoning
(3-4 credits)</t>
  </si>
  <si>
    <r>
      <rPr>
        <u/>
        <sz val="10"/>
        <color rgb="FFFF0000"/>
        <rFont val="Book Antiqua"/>
        <family val="1"/>
      </rPr>
      <t>BSAD</t>
    </r>
    <r>
      <rPr>
        <sz val="10"/>
        <color rgb="FFFF0000"/>
        <rFont val="Book Antiqua"/>
        <family val="1"/>
      </rPr>
      <t xml:space="preserve"> 1200, 1210,</t>
    </r>
    <r>
      <rPr>
        <sz val="10"/>
        <color theme="1"/>
        <rFont val="Book Antiqua"/>
        <family val="1"/>
      </rPr>
      <t xml:space="preserve">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t>
    </r>
    <r>
      <rPr>
        <sz val="10"/>
        <color rgb="FFFF0000"/>
        <rFont val="Book Antiqua"/>
        <family val="1"/>
      </rPr>
      <t xml:space="preserve">1020, </t>
    </r>
    <r>
      <rPr>
        <sz val="10"/>
        <rFont val="Book Antiqua"/>
        <family val="1"/>
      </rPr>
      <t>1110,</t>
    </r>
    <r>
      <rPr>
        <sz val="10"/>
        <color rgb="FFFF0000"/>
        <rFont val="Book Antiqua"/>
        <family val="1"/>
      </rPr>
      <t xml:space="preserve"> </t>
    </r>
    <r>
      <rPr>
        <sz val="10"/>
        <color theme="1"/>
        <rFont val="Book Antiqua"/>
        <family val="1"/>
      </rPr>
      <t>1150, 1600,</t>
    </r>
    <r>
      <rPr>
        <sz val="10"/>
        <color rgb="FFFF0000"/>
        <rFont val="Book Antiqua"/>
        <family val="1"/>
      </rPr>
      <t xml:space="preserve"> 2170</t>
    </r>
    <r>
      <rPr>
        <sz val="10"/>
        <color theme="1"/>
        <rFont val="Book Antiqua"/>
        <family val="1"/>
      </rPr>
      <t xml:space="preserve">, </t>
    </r>
    <r>
      <rPr>
        <u/>
        <sz val="10"/>
        <color theme="1"/>
        <rFont val="Book Antiqua"/>
        <family val="1"/>
      </rPr>
      <t>SOCI</t>
    </r>
    <r>
      <rPr>
        <sz val="10"/>
        <color theme="1"/>
        <rFont val="Book Antiqua"/>
        <family val="1"/>
      </rPr>
      <t xml:space="preserve"> 2880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</si>
  <si>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</si>
  <si>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</si>
  <si>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</si>
  <si>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</si>
  <si>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</si>
  <si>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</si>
  <si>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BIOS</t>
    </r>
    <r>
      <rPr>
        <sz val="10"/>
        <color theme="1"/>
        <rFont val="Book Antiqua"/>
        <family val="1"/>
      </rPr>
      <t xml:space="preserve"> 1200/1204, 2030, </t>
    </r>
    <r>
      <rPr>
        <sz val="10"/>
        <color rgb="FFFF0000"/>
        <rFont val="Book Antiqua"/>
        <family val="1"/>
      </rPr>
      <t>BSAD 2310, 2520,</t>
    </r>
    <r>
      <rPr>
        <sz val="10"/>
        <color theme="1"/>
        <rFont val="Book Antiqua"/>
        <family val="1"/>
      </rPr>
      <t xml:space="preserve">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t>
    </r>
    <r>
      <rPr>
        <sz val="10"/>
        <color theme="4"/>
        <rFont val="Book Antiqua"/>
        <family val="1"/>
      </rPr>
      <t xml:space="preserve">2010, </t>
    </r>
    <r>
      <rPr>
        <sz val="10"/>
        <color theme="1"/>
        <rFont val="Book Antiqua"/>
        <family val="1"/>
      </rPr>
      <t xml:space="preserve">2120, 2300, 2310, 2320, 2330, </t>
    </r>
    <r>
      <rPr>
        <sz val="10"/>
        <color theme="4"/>
        <rFont val="Book Antiqua"/>
        <family val="1"/>
      </rPr>
      <t>2810,</t>
    </r>
    <r>
      <rPr>
        <sz val="10"/>
        <color theme="1"/>
        <rFont val="Book Antiqua"/>
        <family val="1"/>
      </rPr>
      <t xml:space="preserve"> </t>
    </r>
    <r>
      <rPr>
        <u/>
        <sz val="10"/>
        <color theme="1"/>
        <rFont val="Book Antiqua"/>
        <family val="1"/>
      </rPr>
      <t>NATR</t>
    </r>
    <r>
      <rPr>
        <sz val="10"/>
        <color theme="1"/>
        <rFont val="Book Antiqua"/>
        <family val="1"/>
      </rPr>
      <t xml:space="preserve"> 1010, 2020, </t>
    </r>
    <r>
      <rPr>
        <sz val="10"/>
        <color theme="4"/>
        <rFont val="Book Antiqua"/>
        <family val="1"/>
      </rPr>
      <t>POLS 1600,</t>
    </r>
    <r>
      <rPr>
        <sz val="10"/>
        <color theme="1"/>
        <rFont val="Book Antiqua"/>
        <family val="1"/>
      </rPr>
      <t xml:space="preserve"> </t>
    </r>
    <r>
      <rPr>
        <u/>
        <sz val="10"/>
        <color theme="1"/>
        <rFont val="Book Antiqua"/>
        <family val="1"/>
      </rPr>
      <t>SOCI</t>
    </r>
    <r>
      <rPr>
        <sz val="10"/>
        <color theme="1"/>
        <rFont val="Book Antiqua"/>
        <family val="1"/>
      </rPr>
      <t xml:space="preserve"> 1010, 1400, </t>
    </r>
    <r>
      <rPr>
        <sz val="10"/>
        <color theme="4"/>
        <rFont val="Book Antiqua"/>
        <family val="1"/>
      </rPr>
      <t>2150,</t>
    </r>
    <r>
      <rPr>
        <sz val="10"/>
        <color theme="1"/>
        <rFont val="Book Antiqua"/>
        <family val="1"/>
      </rPr>
      <t xml:space="preserve">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</si>
  <si>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</si>
  <si>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</si>
  <si>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</si>
  <si>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</si>
  <si>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</si>
  <si>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</si>
  <si>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</si>
  <si>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39 credits)</t>
  </si>
  <si>
    <t>FOUNDATIONS REQUIREMENTS                                                                                                                                                                            Foundational Core: Course Code/Title/Credits
45 credits</t>
  </si>
  <si>
    <t>CONTEMPORARY TRIBAL LEADERSHIP AND BUSINESS</t>
  </si>
  <si>
    <t>BSAD 1050</t>
  </si>
  <si>
    <t>BSAD 2050</t>
  </si>
  <si>
    <t>BSAD 2310</t>
  </si>
  <si>
    <t>BSAD 2520</t>
  </si>
  <si>
    <t>BSAD 2540</t>
  </si>
  <si>
    <t>BSAD 2700</t>
  </si>
  <si>
    <t>MATH 2170</t>
  </si>
  <si>
    <t>NATIVE AMERICAN STUDIES</t>
  </si>
  <si>
    <t>NASP 1010</t>
  </si>
  <si>
    <t>NASP 2010</t>
  </si>
  <si>
    <t>NASP 2010 INTRO TO TRIBAL NATION BUILDING (3)</t>
  </si>
  <si>
    <t>NASP 2810</t>
  </si>
  <si>
    <t>NASP 2810 CONTEMPORARY NATIVE ISSUES (3)</t>
  </si>
  <si>
    <t>NASP 2340</t>
  </si>
  <si>
    <t>NASP 2340 GRANT WRITING IN TRIBAL DEVELOPMENT</t>
  </si>
  <si>
    <t>NASP 2300</t>
  </si>
  <si>
    <t>NASP 2300 TRIBAL GOVERNMENT AND POLITICS (3)</t>
  </si>
  <si>
    <t>FINANCE</t>
  </si>
  <si>
    <t>ACCT 1200</t>
  </si>
  <si>
    <t>ACCT 1210</t>
  </si>
  <si>
    <t>ECONOMICS</t>
  </si>
  <si>
    <t>ECON 2110 OR ECON 2120</t>
  </si>
  <si>
    <t>CORE CREDITS:</t>
  </si>
  <si>
    <t>PROFESSIONAL CORE REQUIREMENTS</t>
  </si>
  <si>
    <t>Professional Core: Course Code/Title/Credits
36 credits</t>
  </si>
  <si>
    <t>BSAD 3000</t>
  </si>
  <si>
    <t>BSAD 3000 NATIVE NATIONS AND INTERNATIONAL BUSINESS (3)</t>
  </si>
  <si>
    <t>NASP 3200</t>
  </si>
  <si>
    <t>NASP 3200 SELF-DETERMINATION AND EDUCATIONAL ASSISTANCE ACT (3)</t>
  </si>
  <si>
    <t>NASP 3310</t>
  </si>
  <si>
    <t>NASP 3310 FEDERAL INDIAN LAW AND POLICY (3)</t>
  </si>
  <si>
    <t>BSAD 3425</t>
  </si>
  <si>
    <t>BSAD 3425 MANAGEMENT INFORMATION SYSTEMS (3)</t>
  </si>
  <si>
    <t>BSAD 3440</t>
  </si>
  <si>
    <t>BSAD 3440 PRINCIPLES OF FINANCE (3)</t>
  </si>
  <si>
    <t>BSAD 3670</t>
  </si>
  <si>
    <t>BSAD 3670 HUMAN RESOURCE MANAGEMENT (3)</t>
  </si>
  <si>
    <t>BSAD 4690</t>
  </si>
  <si>
    <t>BSAD 4690 ORGANIZATIONAL BEHAVIOR (3)</t>
  </si>
  <si>
    <t>NASP 4310</t>
  </si>
  <si>
    <t>NASP 4310 TRIBAL CONSTITUTIONS AND LAW (3)</t>
  </si>
  <si>
    <t>NASP 4320</t>
  </si>
  <si>
    <t>NASP 4320 TRIBAL CORPORATIONS, ECONOMIC DEVELOPMENT, AND TAXATION (3)</t>
  </si>
  <si>
    <t>NASP 4330</t>
  </si>
  <si>
    <t>NASP 4330 TRIBAL MANAGEMENT AND LEADERSHIP (3)</t>
  </si>
  <si>
    <t>BSAD/NASP 4990</t>
  </si>
  <si>
    <t>NASP 4990 INTERNSHIP (3)</t>
  </si>
  <si>
    <t>BSAD 4800</t>
  </si>
  <si>
    <t>BSAD 4800 STRATEGIC MANAGEMENT (3)</t>
  </si>
  <si>
    <t>Choose courses not already used towards degree completion</t>
  </si>
  <si>
    <t>PROFESSIONAL CORE  CREDITS:</t>
  </si>
  <si>
    <t>FINAL TABULATION TABLE</t>
  </si>
  <si>
    <t>Types of Courses</t>
  </si>
  <si>
    <t>Suggested Credits</t>
  </si>
  <si>
    <t>Credits Earned/Planned</t>
  </si>
  <si>
    <t>Fulfilled?</t>
  </si>
  <si>
    <t>General Education Core Credits</t>
  </si>
  <si>
    <t>Foundational Core Credits</t>
  </si>
  <si>
    <t>Professional Core Credits</t>
  </si>
  <si>
    <t>TOTAL DEGREE CREDITS (minimum)</t>
  </si>
  <si>
    <t>Comments:</t>
  </si>
  <si>
    <r>
      <rPr>
        <u/>
        <sz val="10"/>
        <color rgb="FF000000"/>
        <rFont val="Book Antiqua"/>
      </rPr>
      <t>NASP</t>
    </r>
    <r>
      <rPr>
        <sz val="10"/>
        <color rgb="FFFF0000"/>
        <rFont val="Book Antiqua"/>
      </rPr>
      <t xml:space="preserve"> </t>
    </r>
    <r>
      <rPr>
        <sz val="10"/>
        <color rgb="FF000000"/>
        <rFont val="Book Antiqua"/>
      </rPr>
      <t>1020, 1030, 1040, 2110, 2120, 2200, 2210, 2220, 2230, 2240, 2300</t>
    </r>
  </si>
  <si>
    <r>
      <rPr>
        <sz val="10"/>
        <color rgb="FF000000"/>
        <rFont val="Book Antiqua"/>
      </rPr>
      <t xml:space="preserve"> </t>
    </r>
    <r>
      <rPr>
        <u/>
        <sz val="10"/>
        <color rgb="FF000000"/>
        <rFont val="Book Antiqua"/>
      </rPr>
      <t>ENGL</t>
    </r>
    <r>
      <rPr>
        <sz val="10"/>
        <color rgb="FF000000"/>
        <rFont val="Book Antiqua"/>
      </rPr>
      <t xml:space="preserve"> 1020, 1040, 1050</t>
    </r>
  </si>
  <si>
    <r>
      <rPr>
        <u/>
        <sz val="10"/>
        <color rgb="FF000000"/>
        <rFont val="Book Antiqua"/>
      </rPr>
      <t>SPCH</t>
    </r>
    <r>
      <rPr>
        <sz val="10"/>
        <color rgb="FF000000"/>
        <rFont val="Book Antiqua"/>
      </rPr>
      <t xml:space="preserve"> 1110,  </t>
    </r>
    <r>
      <rPr>
        <u/>
        <sz val="10"/>
        <color rgb="FF000000"/>
        <rFont val="Book Antiqua"/>
      </rPr>
      <t>NASP</t>
    </r>
    <r>
      <rPr>
        <sz val="10"/>
        <color rgb="FF000000"/>
        <rFont val="Book Antiqua"/>
      </rPr>
      <t xml:space="preserve"> 2430, 2440, 2530, 2540</t>
    </r>
  </si>
  <si>
    <r>
      <rPr>
        <u/>
        <sz val="10"/>
        <color rgb="FF000000"/>
        <rFont val="Book Antiqua"/>
      </rPr>
      <t>ARTS</t>
    </r>
    <r>
      <rPr>
        <sz val="10"/>
        <color rgb="FF000000"/>
        <rFont val="Book Antiqua"/>
      </rPr>
      <t xml:space="preserve"> 1010, 1050, 1060, 1100, 1200, 1300, 1400,  </t>
    </r>
    <r>
      <rPr>
        <u/>
        <sz val="10"/>
        <color rgb="FF000000"/>
        <rFont val="Book Antiqua"/>
      </rPr>
      <t>ECED</t>
    </r>
    <r>
      <rPr>
        <sz val="10"/>
        <color rgb="FF000000"/>
        <rFont val="Book Antiqua"/>
      </rPr>
      <t xml:space="preserve"> 1050, 1160, </t>
    </r>
    <r>
      <rPr>
        <u/>
        <sz val="10"/>
        <color rgb="FF000000"/>
        <rFont val="Book Antiqua"/>
      </rPr>
      <t>ENGL</t>
    </r>
    <r>
      <rPr>
        <sz val="10"/>
        <color rgb="FF000000"/>
        <rFont val="Book Antiqua"/>
      </rPr>
      <t xml:space="preserve"> 1040, 1050, 1150, 2100, </t>
    </r>
    <r>
      <rPr>
        <u/>
        <sz val="10"/>
        <color rgb="FF000000"/>
        <rFont val="Book Antiqua"/>
      </rPr>
      <t>HIST</t>
    </r>
    <r>
      <rPr>
        <sz val="10"/>
        <color rgb="FF000000"/>
        <rFont val="Book Antiqua"/>
      </rPr>
      <t xml:space="preserve"> 1110, 1111, 2010, 2020, </t>
    </r>
    <r>
      <rPr>
        <u/>
        <sz val="10"/>
        <color rgb="FF000000"/>
        <rFont val="Book Antiqua"/>
      </rPr>
      <t>NASP</t>
    </r>
    <r>
      <rPr>
        <sz val="10"/>
        <color rgb="FF000000"/>
        <rFont val="Book Antiqua"/>
      </rPr>
      <t xml:space="preserve"> 1050, 1080, 1090, 1100, 1130, 1140, 1410, 1420, 1510, 1520, 2110, 2300,</t>
    </r>
    <r>
      <rPr>
        <sz val="10"/>
        <color rgb="FFFF0000"/>
        <rFont val="Book Antiqua"/>
      </rPr>
      <t xml:space="preserve"> </t>
    </r>
    <r>
      <rPr>
        <sz val="10"/>
        <color rgb="FF000000"/>
        <rFont val="Book Antiqua"/>
      </rPr>
      <t xml:space="preserve"> 2340, 2350, 2430, 2440, 2530, 2540, </t>
    </r>
    <r>
      <rPr>
        <u/>
        <sz val="10"/>
        <color rgb="FF000000"/>
        <rFont val="Book Antiqua"/>
      </rPr>
      <t>MUSC</t>
    </r>
    <r>
      <rPr>
        <sz val="10"/>
        <color rgb="FF000000"/>
        <rFont val="Book Antiqua"/>
      </rPr>
      <t xml:space="preserve"> 1010, </t>
    </r>
    <r>
      <rPr>
        <u/>
        <sz val="10"/>
        <color rgb="FF000000"/>
        <rFont val="Book Antiqua"/>
      </rPr>
      <t>PSYC</t>
    </r>
    <r>
      <rPr>
        <sz val="10"/>
        <color rgb="FF000000"/>
        <rFont val="Book Antiqua"/>
      </rPr>
      <t xml:space="preserve"> 1810, 2000, 2030, 2500, </t>
    </r>
    <r>
      <rPr>
        <u/>
        <sz val="10"/>
        <color rgb="FF000000"/>
        <rFont val="Book Antiqua"/>
      </rPr>
      <t>SOCI</t>
    </r>
    <r>
      <rPr>
        <sz val="10"/>
        <color rgb="FF000000"/>
        <rFont val="Book Antiqua"/>
      </rPr>
      <t xml:space="preserve"> 1010, 1400, </t>
    </r>
    <r>
      <rPr>
        <u/>
        <sz val="10"/>
        <color rgb="FF000000"/>
        <rFont val="Book Antiqua"/>
      </rPr>
      <t>SPAN</t>
    </r>
    <r>
      <rPr>
        <sz val="10"/>
        <color rgb="FF000000"/>
        <rFont val="Book Antiqua"/>
      </rPr>
      <t xml:space="preserve"> 1010, 1020, 2010, 2020</t>
    </r>
  </si>
  <si>
    <r>
      <rPr>
        <u/>
        <sz val="10"/>
        <color rgb="FF000000"/>
        <rFont val="Book Antiqua"/>
      </rPr>
      <t>ENTR</t>
    </r>
    <r>
      <rPr>
        <sz val="10"/>
        <color rgb="FF000000"/>
        <rFont val="Book Antiqua"/>
      </rPr>
      <t xml:space="preserve"> 2030, </t>
    </r>
    <r>
      <rPr>
        <u/>
        <sz val="10"/>
        <color rgb="FF000000"/>
        <rFont val="Book Antiqua"/>
      </rPr>
      <t>MATH</t>
    </r>
    <r>
      <rPr>
        <sz val="10"/>
        <color rgb="FF000000"/>
        <rFont val="Book Antiqua"/>
      </rPr>
      <t xml:space="preserve"> </t>
    </r>
    <r>
      <rPr>
        <sz val="10"/>
        <color rgb="FFFF0000"/>
        <rFont val="Book Antiqua"/>
      </rPr>
      <t xml:space="preserve"> </t>
    </r>
    <r>
      <rPr>
        <sz val="10"/>
        <color rgb="FF000000"/>
        <rFont val="Book Antiqua"/>
      </rPr>
      <t>1110,</t>
    </r>
    <r>
      <rPr>
        <sz val="10"/>
        <color rgb="FFFF0000"/>
        <rFont val="Book Antiqua"/>
      </rPr>
      <t xml:space="preserve"> </t>
    </r>
    <r>
      <rPr>
        <sz val="10"/>
        <color rgb="FF000000"/>
        <rFont val="Book Antiqua"/>
      </rPr>
      <t xml:space="preserve">1150, 1600, </t>
    </r>
    <r>
      <rPr>
        <u/>
        <sz val="10"/>
        <color rgb="FF000000"/>
        <rFont val="Book Antiqua"/>
      </rPr>
      <t>SOCI</t>
    </r>
    <r>
      <rPr>
        <sz val="10"/>
        <color rgb="FF000000"/>
        <rFont val="Book Antiqua"/>
      </rPr>
      <t xml:space="preserve"> 2880</t>
    </r>
  </si>
  <si>
    <r>
      <t>BIOS</t>
    </r>
    <r>
      <rPr>
        <sz val="10"/>
        <color rgb="FF000000"/>
        <rFont val="Book Antiqua"/>
      </rPr>
      <t xml:space="preserve"> 1200/1204, 2030, </t>
    </r>
    <r>
      <rPr>
        <u/>
        <sz val="10"/>
        <color rgb="FF000000"/>
        <rFont val="Book Antiqua"/>
      </rPr>
      <t>CHEM</t>
    </r>
    <r>
      <rPr>
        <sz val="10"/>
        <color rgb="FF000000"/>
        <rFont val="Book Antiqua"/>
      </rPr>
      <t xml:space="preserve"> 1050/1054, CRIM 1010, 1020, </t>
    </r>
    <r>
      <rPr>
        <u/>
        <sz val="10"/>
        <color rgb="FF000000"/>
        <rFont val="Book Antiqua"/>
      </rPr>
      <t>ECED</t>
    </r>
    <r>
      <rPr>
        <sz val="10"/>
        <color rgb="FF000000"/>
        <rFont val="Book Antiqua"/>
      </rPr>
      <t xml:space="preserve"> 1160, 2050, 2070, </t>
    </r>
    <r>
      <rPr>
        <u/>
        <sz val="10"/>
        <color rgb="FF000000"/>
        <rFont val="Book Antiqua"/>
      </rPr>
      <t>ECON</t>
    </r>
    <r>
      <rPr>
        <sz val="10"/>
        <color rgb="FF000000"/>
        <rFont val="Book Antiqua"/>
      </rPr>
      <t xml:space="preserve"> 2110, </t>
    </r>
    <r>
      <rPr>
        <u/>
        <sz val="10"/>
        <color rgb="FF000000"/>
        <rFont val="Book Antiqua"/>
      </rPr>
      <t>EDUC</t>
    </r>
    <r>
      <rPr>
        <sz val="10"/>
        <color rgb="FF000000"/>
        <rFont val="Book Antiqua"/>
      </rPr>
      <t xml:space="preserve"> 2030, 2050, 2070, </t>
    </r>
    <r>
      <rPr>
        <u/>
        <sz val="10"/>
        <color rgb="FF000000"/>
        <rFont val="Book Antiqua"/>
      </rPr>
      <t>ENGL</t>
    </r>
    <r>
      <rPr>
        <sz val="10"/>
        <color rgb="FF000000"/>
        <rFont val="Book Antiqua"/>
      </rPr>
      <t xml:space="preserve"> 1050, </t>
    </r>
    <r>
      <rPr>
        <u/>
        <sz val="10"/>
        <color rgb="FF000000"/>
        <rFont val="Book Antiqua"/>
      </rPr>
      <t>GEOG</t>
    </r>
    <r>
      <rPr>
        <sz val="10"/>
        <color rgb="FF000000"/>
        <rFont val="Book Antiqua"/>
      </rPr>
      <t xml:space="preserve"> 1010, </t>
    </r>
    <r>
      <rPr>
        <u/>
        <sz val="10"/>
        <color rgb="FF000000"/>
        <rFont val="Book Antiqua"/>
      </rPr>
      <t>HIST</t>
    </r>
    <r>
      <rPr>
        <sz val="10"/>
        <color rgb="FF000000"/>
        <rFont val="Book Antiqua"/>
      </rPr>
      <t xml:space="preserve"> 1110, 1111, 2010, 2020, </t>
    </r>
    <r>
      <rPr>
        <u/>
        <sz val="10"/>
        <color rgb="FF000000"/>
        <rFont val="Book Antiqua"/>
      </rPr>
      <t>HMSV</t>
    </r>
    <r>
      <rPr>
        <sz val="10"/>
        <color rgb="FF000000"/>
        <rFont val="Book Antiqua"/>
      </rPr>
      <t xml:space="preserve"> 2150, </t>
    </r>
    <r>
      <rPr>
        <u/>
        <sz val="10"/>
        <color rgb="FF000000"/>
        <rFont val="Book Antiqua"/>
      </rPr>
      <t>NASP</t>
    </r>
    <r>
      <rPr>
        <sz val="10"/>
        <color rgb="FF000000"/>
        <rFont val="Book Antiqua"/>
      </rPr>
      <t xml:space="preserve"> 1070, 2010, 2120, 2300, 2310, 2320, 2330, 2810, </t>
    </r>
    <r>
      <rPr>
        <u/>
        <sz val="10"/>
        <color rgb="FF000000"/>
        <rFont val="Book Antiqua"/>
      </rPr>
      <t>NATR</t>
    </r>
    <r>
      <rPr>
        <sz val="10"/>
        <color rgb="FF000000"/>
        <rFont val="Book Antiqua"/>
      </rPr>
      <t xml:space="preserve"> 1010, 2020, POLS 1600, </t>
    </r>
    <r>
      <rPr>
        <u/>
        <sz val="10"/>
        <color rgb="FF000000"/>
        <rFont val="Book Antiqua"/>
      </rPr>
      <t>SOCI</t>
    </r>
    <r>
      <rPr>
        <sz val="10"/>
        <color rgb="FF000000"/>
        <rFont val="Book Antiqua"/>
      </rPr>
      <t xml:space="preserve"> 1010, 1400, 2150, </t>
    </r>
    <r>
      <rPr>
        <u/>
        <sz val="10"/>
        <color rgb="FF000000"/>
        <rFont val="Book Antiqua"/>
      </rPr>
      <t>SPAN</t>
    </r>
    <r>
      <rPr>
        <sz val="10"/>
        <color rgb="FF000000"/>
        <rFont val="Book Antiqua"/>
      </rPr>
      <t xml:space="preserve"> 1010, 1020, 2010, 2020</t>
    </r>
  </si>
  <si>
    <t>BSAD 1050 INTRO TO BUSINESS (3)</t>
  </si>
  <si>
    <t>BSAD 2050 BUSINESS COMMUNICATION (3)</t>
  </si>
  <si>
    <t>BSAD 2310 ETHICS (3)</t>
  </si>
  <si>
    <t>BSAD 2520 PRINCIPLES OF MARKETING (3)</t>
  </si>
  <si>
    <t>BSAD 2540 PRINCIPLES OF MANAGEMENT (3)</t>
  </si>
  <si>
    <t>BSAD 2700 BUSINESS LAW I (3)</t>
  </si>
  <si>
    <t>BSAD 2710</t>
  </si>
  <si>
    <t>BSAD 2710 BUSINESS LAW II (3)</t>
  </si>
  <si>
    <t>MATH 2170 APPLIED STATISTICS (3)</t>
  </si>
  <si>
    <t>NASP 1010 INTRO TO NATIVE AMERICAN STUDIES (3)</t>
  </si>
  <si>
    <t>NASP 2340 GRANT WRITING IN TRIBAL DEVELOPMENT (3)</t>
  </si>
  <si>
    <t>ACCT 1200 PRINCIPLES OF ACCOUNTING I (3)</t>
  </si>
  <si>
    <t>ACCT 1210 PRINCIPLES OF ACCOUNTING II (3)</t>
  </si>
  <si>
    <t>ECON 2110 PRINCIPLES OF MACROECONOMICS (3)</t>
  </si>
  <si>
    <t>ECON 2120 PRINCIPLES OF MICROECONOMICS (3)</t>
  </si>
  <si>
    <t>NASP 2330 GRANT WRITING IN TRIBAL DEVELOPMENT</t>
  </si>
  <si>
    <t>NASP 2900 SPECIAL TOPICS</t>
  </si>
  <si>
    <t>BSAD 4990 INTERNSHIP (3)</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</si>
  <si>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</si>
  <si>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</si>
  <si>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</si>
  <si>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</si>
  <si>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</si>
  <si>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</si>
  <si>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</si>
  <si>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</si>
  <si>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</si>
  <si>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</si>
  <si>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</si>
  <si>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</si>
  <si>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</si>
  <si>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</si>
  <si>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</si>
  <si>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</si>
  <si>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</si>
  <si>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</si>
  <si>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</si>
  <si>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</si>
  <si>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</si>
  <si>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</si>
  <si>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</si>
  <si>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</si>
  <si>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</si>
  <si>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In Progress</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</si>
  <si>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</si>
  <si>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</si>
  <si>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</si>
  <si>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</si>
  <si>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</si>
  <si>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</si>
  <si>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</si>
  <si>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</si>
  <si>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</si>
  <si>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</si>
  <si>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</si>
  <si>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</si>
  <si>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</si>
  <si>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</si>
  <si>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</si>
  <si>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</si>
  <si>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2900 SPECIAL TOPICS (1-3) (Previously known as BUS 290)</t>
  </si>
  <si>
    <t>BSAD 2990 INTERNSHIP (1-4) (Previously known as BUS 299)</t>
  </si>
  <si>
    <t>CHEM 0900/0904 PRECHEMISTRY (4)</t>
  </si>
  <si>
    <t>NASP 2810 CONTEMPORARY NATIVE ISSUES</t>
  </si>
  <si>
    <t>CHEM 1050/1054 APPLIED ENVRIONMENTAL CHEMISTRY &amp; CONSERVATION BIOLOGY (4)</t>
  </si>
  <si>
    <t>POLS 1600 INTERNATIONAL RELATIONS (3)</t>
  </si>
  <si>
    <t>CHEM 1090/1094 GENERAL CHEMISTRY I (4)</t>
  </si>
  <si>
    <t>SOCI 2150 EXPLORING UNITY AND DIVERSITY (3)</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</si>
  <si>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</si>
  <si>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</si>
  <si>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</si>
  <si>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</si>
  <si>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</si>
  <si>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</si>
  <si>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</si>
  <si>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</si>
  <si>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</si>
  <si>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</si>
  <si>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</si>
  <si>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</si>
  <si>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</si>
  <si>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</si>
  <si>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</si>
  <si>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</si>
  <si>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</si>
  <si>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</si>
  <si>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</si>
  <si>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</si>
  <si>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</si>
  <si>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</si>
  <si>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</si>
  <si>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</si>
  <si>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</si>
  <si>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</si>
  <si>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</si>
  <si>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</si>
  <si>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</si>
  <si>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</si>
  <si>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</si>
  <si>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</si>
  <si>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</si>
  <si>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</si>
  <si>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</si>
  <si>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</si>
  <si>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</si>
  <si>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</si>
  <si>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</si>
  <si>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</si>
  <si>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</si>
  <si>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</si>
  <si>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</si>
  <si>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</si>
  <si>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</si>
  <si>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</si>
  <si>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</si>
  <si>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</si>
  <si>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</si>
  <si>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</si>
  <si>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</si>
  <si>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</si>
  <si>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</si>
  <si>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</si>
  <si>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</si>
  <si>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</si>
  <si>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</si>
  <si>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</si>
  <si>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</si>
  <si>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</si>
  <si>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</si>
  <si>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</si>
  <si>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</si>
  <si>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</si>
  <si>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</si>
  <si>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</si>
  <si>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</si>
  <si>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</si>
  <si>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2070 ENTREPRENEURSHIP FINANCIAL TOPICS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</si>
  <si>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</si>
  <si>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</si>
  <si>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</si>
  <si>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</si>
  <si>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</si>
  <si>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</si>
  <si>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</si>
  <si>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</si>
  <si>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</si>
  <si>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</si>
  <si>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</si>
  <si>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</si>
  <si>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</si>
  <si>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</si>
  <si>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</si>
  <si>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</si>
  <si>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</si>
  <si>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</si>
  <si>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</si>
  <si>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</si>
  <si>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</si>
  <si>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</si>
  <si>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</si>
  <si>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COMPREHENSIVE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</si>
  <si>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</si>
  <si>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</si>
  <si>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</si>
  <si>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</si>
  <si>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</si>
  <si>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</si>
  <si>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</si>
  <si>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</si>
  <si>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</si>
  <si>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</si>
  <si>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</si>
  <si>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</si>
  <si>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</si>
  <si>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</si>
  <si>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</si>
  <si>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</si>
  <si>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</si>
  <si>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</si>
  <si>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</si>
  <si>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</si>
  <si>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</si>
  <si>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</si>
  <si>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</si>
  <si>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</si>
  <si>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</si>
  <si>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</si>
  <si>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</si>
  <si>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</si>
  <si>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</si>
  <si>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</si>
  <si>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</si>
  <si>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</si>
  <si>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</si>
  <si>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</si>
  <si>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</si>
  <si>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</si>
  <si>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</si>
  <si>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</si>
  <si>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</si>
  <si>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</si>
  <si>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</si>
  <si>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</si>
  <si>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</si>
  <si>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</si>
  <si>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</si>
  <si>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</si>
  <si>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</si>
  <si>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</si>
  <si>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</si>
  <si>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</si>
  <si>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</si>
  <si>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</si>
  <si>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</si>
  <si>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</si>
  <si>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</si>
  <si>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</si>
  <si>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</si>
  <si>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</si>
  <si>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</si>
  <si>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</si>
  <si>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1520 DAKOTA LANGUAGE II (4)</t>
  </si>
  <si>
    <t>NASP 2XXX INTRO TO TRIBAL NATION BUILDING (3)</t>
  </si>
  <si>
    <t>NASP 2XXX CONTEMPORARY NATIVE ISSUES (3)</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</si>
  <si>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</si>
  <si>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</si>
  <si>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</si>
  <si>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</si>
  <si>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</si>
  <si>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</si>
  <si>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</si>
  <si>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2310 FEDERAL INDIAN POLICY (3)</t>
  </si>
  <si>
    <t>NASP 2320 FEDERAL INDIAN LAW (3)</t>
  </si>
  <si>
    <t>NASP 2330 TRIBAL MANAGEMENT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</si>
  <si>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</si>
  <si>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</si>
  <si>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</si>
  <si>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</si>
  <si>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</si>
  <si>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</si>
  <si>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</si>
  <si>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</si>
  <si>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</si>
  <si>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</si>
  <si>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</si>
  <si>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</si>
  <si>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</si>
  <si>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</si>
  <si>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</si>
  <si>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</si>
  <si>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</si>
  <si>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</si>
  <si>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</si>
  <si>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</si>
  <si>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</si>
  <si>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</si>
  <si>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</si>
  <si>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</si>
  <si>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</si>
  <si>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</si>
  <si>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</si>
  <si>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</si>
  <si>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</si>
  <si>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</si>
  <si>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</si>
  <si>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</si>
  <si>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</si>
  <si>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</si>
  <si>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</si>
  <si>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</si>
  <si>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</si>
  <si>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</si>
  <si>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</si>
  <si>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</si>
  <si>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</si>
  <si>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</si>
  <si>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</si>
  <si>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</si>
  <si>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</si>
  <si>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</si>
  <si>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</si>
  <si>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</si>
  <si>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Native History
(6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</si>
</sst>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
      <b/>
      <i/>
      <sz val="12"/>
      <color rgb="FFFF0000"/>
      <name val="Book Antiqua"/>
      <family val="1"/>
    </font>
    <font>
      <sz val="10"/>
      <color rgb="FFFF0000"/>
      <name val="Book Antiqua"/>
      <family val="1"/>
    </font>
    <font>
      <b/>
      <i/>
      <sz val="12"/>
      <name val="Book Antiqua"/>
      <family val="1"/>
    </font>
    <font>
      <sz val="10"/>
      <color theme="4"/>
      <name val="Book Antiqua"/>
      <family val="1"/>
    </font>
    <font>
      <b/>
      <sz val="8"/>
      <color theme="1"/>
      <name val="Book Antiqua"/>
      <family val="1"/>
    </font>
    <font>
      <u/>
      <sz val="10"/>
      <color rgb="FFFF0000"/>
      <name val="Book Antiqua"/>
      <family val="1"/>
    </font>
    <font>
      <sz val="10"/>
      <name val="Book Antiqua"/>
      <family val="1"/>
    </font>
    <font>
      <sz val="10"/>
      <color rgb="FF7030A0"/>
      <name val="Times New Roman"/>
      <family val="1"/>
    </font>
    <font>
      <sz val="10"/>
      <color rgb="FF000000"/>
      <name val="Book Antiqua"/>
      <family val="1"/>
    </font>
    <font>
      <u/>
      <sz val="10"/>
      <color rgb="FF000000"/>
      <name val="Book Antiqua"/>
    </font>
    <font>
      <sz val="10"/>
      <color rgb="FFFF0000"/>
      <name val="Book Antiqua"/>
    </font>
    <font>
      <sz val="10"/>
      <color rgb="FF000000"/>
      <name val="Book Antiqua"/>
    </font>
    <font>
      <u/>
      <sz val="10"/>
      <color theme="1"/>
      <name val="Book Antiqua"/>
    </font>
  </fonts>
  <fills count="6">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122">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5" fillId="0" borderId="0" xfId="0" applyFont="1" applyAlignment="1">
      <alignment vertical="center"/>
    </xf>
    <xf numFmtId="0" fontId="4" fillId="0" borderId="0" xfId="0" applyFont="1"/>
    <xf numFmtId="0" fontId="4" fillId="3" borderId="16" xfId="0" quotePrefix="1" applyFont="1" applyFill="1" applyBorder="1" applyAlignment="1">
      <alignment vertical="center"/>
    </xf>
    <xf numFmtId="0" fontId="4" fillId="0" borderId="16" xfId="0" quotePrefix="1" applyFont="1" applyBorder="1" applyAlignment="1">
      <alignment vertical="center"/>
    </xf>
    <xf numFmtId="0" fontId="14" fillId="0" borderId="1" xfId="0" applyFont="1" applyBorder="1" applyAlignment="1">
      <alignment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4" fillId="5" borderId="0" xfId="0" applyFont="1" applyFill="1" applyAlignment="1">
      <alignment vertical="center"/>
    </xf>
    <xf numFmtId="0" fontId="0" fillId="0" borderId="0" xfId="0" applyAlignment="1">
      <alignment horizontal="center"/>
    </xf>
    <xf numFmtId="0" fontId="23" fillId="0" borderId="0" xfId="0" applyFont="1" applyAlignment="1">
      <alignment vertical="center"/>
    </xf>
    <xf numFmtId="0" fontId="0" fillId="5" borderId="0" xfId="0" applyFill="1"/>
    <xf numFmtId="0" fontId="4" fillId="5" borderId="23" xfId="0" applyFont="1" applyFill="1" applyBorder="1" applyAlignment="1">
      <alignment vertical="center"/>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8" fillId="4" borderId="11" xfId="0" applyFont="1" applyFill="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14" fillId="2"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1" fillId="0" borderId="8" xfId="0" applyFont="1" applyBorder="1" applyAlignment="1">
      <alignment horizontal="center"/>
    </xf>
    <xf numFmtId="0" fontId="11" fillId="0" borderId="5" xfId="0" applyFont="1" applyBorder="1" applyAlignment="1">
      <alignment horizont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9" fillId="0" borderId="17"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horizontal="center" vertical="center"/>
    </xf>
    <xf numFmtId="0" fontId="11" fillId="0" borderId="15" xfId="0" applyFont="1" applyBorder="1" applyAlignment="1">
      <alignment horizontal="center"/>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cellXfs>
  <cellStyles count="1">
    <cellStyle name="Normal" xfId="0" builtinId="0"/>
  </cellStyles>
  <dxfs count="60">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color theme="1"/>
      </font>
      <fill>
        <gradientFill type="path" left="0.5" right="0.5" top="0.5" bottom="0.5">
          <stop position="0">
            <color theme="0"/>
          </stop>
          <stop position="1">
            <color rgb="FF00CC00"/>
          </stop>
        </gradient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503237</xdr:colOff>
      <xdr:row>0</xdr:row>
      <xdr:rowOff>0</xdr:rowOff>
    </xdr:from>
    <xdr:to>
      <xdr:col>5</xdr:col>
      <xdr:colOff>1802667</xdr:colOff>
      <xdr:row>4</xdr:row>
      <xdr:rowOff>135412</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9987" y="0"/>
          <a:ext cx="5728555" cy="10879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503237</xdr:colOff>
      <xdr:row>0</xdr:row>
      <xdr:rowOff>0</xdr:rowOff>
    </xdr:from>
    <xdr:to>
      <xdr:col>6</xdr:col>
      <xdr:colOff>1802667</xdr:colOff>
      <xdr:row>4</xdr:row>
      <xdr:rowOff>135412</xdr:rowOff>
    </xdr:to>
    <xdr:pic>
      <xdr:nvPicPr>
        <xdr:cNvPr id="2" name="Picture 1" descr="NICC logo header">
          <a:extLst>
            <a:ext uri="{FF2B5EF4-FFF2-40B4-BE49-F238E27FC236}">
              <a16:creationId xmlns:a16="http://schemas.microsoft.com/office/drawing/2014/main" id="{77571C4E-62E7-47A0-9FE3-C51E14A7B2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9987" y="0"/>
          <a:ext cx="5728555" cy="1087912"/>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Maunka Morgan" id="{FA03E8FD-20CA-45FE-B3DF-72A37AAE3587}" userId="MMorgan@thenicc.edu" providerId="PeoplePicker"/>
  <person displayName="Kristine Sudbeck" id="{EB2C76C6-B5EA-4672-8E43-F9D832ECEC72}" userId="S::KSudbeck@thenicc.edu::56087310-7a22-40c8-869d-6c0500d1493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F280" headerRowCount="0" totalsRowShown="0" headerRowDxfId="59" dataDxfId="58">
  <tableColumns count="32">
    <tableColumn id="1" xr3:uid="{70B3F493-6AB9-4A87-8BE5-CACA41DE53C0}" name="Column1" dataDxfId="57"/>
    <tableColumn id="3" xr3:uid="{5749BD1D-2BF0-452C-B805-997BCCA6B833}" name="Column2" dataDxfId="56"/>
    <tableColumn id="2" xr3:uid="{D356BF7B-3B82-437B-B786-6864F9E5FA4A}" name="Column3" dataDxfId="55">
      <calculatedColumnFormula>A175:C175</calculatedColumnFormula>
    </tableColumn>
    <tableColumn id="4" xr3:uid="{DBADA509-1775-46A6-BC1C-BE7FF6B71B46}" name="Column4" dataDxfId="54"/>
    <tableColumn id="5" xr3:uid="{A56D0E39-8EC1-49A5-A591-161484141430}" name="Column5" dataDxfId="53"/>
    <tableColumn id="6" xr3:uid="{12B9F781-C372-44C4-9B3C-A07CAB00E766}" name="Column6" dataDxfId="52"/>
    <tableColumn id="24" xr3:uid="{A6D13B3A-607D-4FC9-B8F1-08B7DF0BF1A6}" name="Column24" dataDxfId="51"/>
    <tableColumn id="23" xr3:uid="{DF03EFEA-55FA-42C4-B84F-40BD65C94EBC}" name="Column23" dataDxfId="50"/>
    <tableColumn id="12" xr3:uid="{424F982F-F74A-4D09-AFD5-009F0BD98F86}" name="Column12" dataDxfId="49"/>
    <tableColumn id="11" xr3:uid="{4762D740-E1BB-4D29-99C6-8DD868E24D45}" name="Column11" dataDxfId="48"/>
    <tableColumn id="10" xr3:uid="{D231565E-319D-4D71-832A-50157B9C3898}" name="Column10" dataDxfId="47"/>
    <tableColumn id="9" xr3:uid="{0BE4C432-D800-4F71-8F5E-3FC05F0B672E}" name="Column9" dataDxfId="46"/>
    <tableColumn id="13" xr3:uid="{337C418B-4C3B-41DB-8A1A-6783DB6F911B}" name="Column13" dataDxfId="45"/>
    <tableColumn id="14" xr3:uid="{F10A2D3D-5BFA-4622-A2AD-9AA0524EC5DC}" name="Column14" dataDxfId="44"/>
    <tableColumn id="15" xr3:uid="{6A1F425F-412D-4D10-B95D-68742E32D035}" name="Column15" dataDxfId="43"/>
    <tableColumn id="16" xr3:uid="{448EACC3-982E-49AC-84C7-ECDC81888A36}" name="Column16" dataDxfId="42"/>
    <tableColumn id="17" xr3:uid="{042D0252-3261-411D-AB65-E4C94B8EA4B3}" name="Column17" dataDxfId="41"/>
    <tableColumn id="18" xr3:uid="{D4385DDD-6681-4488-99CC-DFD10DCB814B}" name="Column18" dataDxfId="40"/>
    <tableColumn id="19" xr3:uid="{FCB24AD0-A2A0-489E-9D32-E41764D1A54A}" name="Column19" dataDxfId="39"/>
    <tableColumn id="20" xr3:uid="{1F2B3C72-D050-4C7C-8C66-C0DBE0984655}" name="Column20" dataDxfId="38"/>
    <tableColumn id="21" xr3:uid="{45092B2E-27F6-488B-9939-246A1635D692}" name="Column21" dataDxfId="37"/>
    <tableColumn id="22" xr3:uid="{7780D0A5-CBFD-4742-BF03-5672E9C2BF8C}" name="Column22" dataDxfId="36"/>
    <tableColumn id="25" xr3:uid="{94D29909-C34A-4A02-9B06-505308E5CAF0}" name="Column25" dataDxfId="35"/>
    <tableColumn id="26" xr3:uid="{83130398-349B-4083-A665-2BA2EC3FF140}" name="Column26" dataDxfId="34"/>
    <tableColumn id="29" xr3:uid="{B8337417-7A6B-482B-9F13-8390FEB5AE94}" name="Column27" dataDxfId="33"/>
    <tableColumn id="30" xr3:uid="{62700259-0CC0-4136-B1BD-2BA180334D98}" name="Column28" dataDxfId="32"/>
    <tableColumn id="8" xr3:uid="{8C364E55-A451-4BEF-87E4-E2E109F4C604}" name="Column8" dataDxfId="31"/>
    <tableColumn id="7" xr3:uid="{5CD918C3-A67B-4BB7-8AF8-1FDE748DA0B9}" name="Column7" dataDxfId="30"/>
    <tableColumn id="32" xr3:uid="{DB8A98D7-8856-4428-833C-B2D52F8EA844}" name="Column32" dataDxfId="29"/>
    <tableColumn id="31" xr3:uid="{FCF83D08-E220-4D10-894D-4B60B9C939D8}" name="Column31" dataDxfId="28"/>
    <tableColumn id="27" xr3:uid="{E70DBC45-E69B-4F4F-B474-64798BEC17FE}" name="Column29" dataDxfId="27"/>
    <tableColumn id="28" xr3:uid="{1153A3EC-F779-4816-9ED0-AEDD5B22AC20}" name="Column30"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2-04-28T17:21:18.76" personId="{EB2C76C6-B5EA-4672-8E43-F9D832ECEC72}" id="{227760BA-7AE9-464C-A4C1-15B79894259B}">
    <text>@Maunka Morgan- I think I caught one of the reasons why it wasn't adding up correctly. In the feasibility study, we listed 6 credits required for Native History in the gen eds section.</text>
    <mentions>
      <mention mentionpersonId="{FA03E8FD-20CA-45FE-B3DF-72A37AAE3587}" mentionId="{65F92C96-B88F-4438-A6B4-EC5BDC6AEC5D}" startIndex="0" length="14"/>
    </mentions>
  </threadedComment>
  <threadedComment ref="A46" dT="2022-04-28T17:27:28.08" personId="{EB2C76C6-B5EA-4672-8E43-F9D832ECEC72}" id="{DC00B56A-5B49-4A8E-A6FD-05EECFD4FF45}">
    <text>NASP 2240 is listed for the certificate and the AA degree, but it was missing here for the foundational core.</text>
  </threadedComment>
  <threadedComment ref="A46" dT="2022-04-28T17:28:58.75" personId="{EB2C76C6-B5EA-4672-8E43-F9D832ECEC72}" id="{86F4A77C-ABD6-41FF-B839-54A7266309D0}" parentId="{DC00B56A-5B49-4A8E-A6FD-05EECFD4FF45}">
    <text>The other one I had a question on its absence was BSAD 2710- Business Law II.</text>
  </threadedComment>
</ThreadedComments>
</file>

<file path=xl/threadedComments/threadedComment2.xml><?xml version="1.0" encoding="utf-8"?>
<ThreadedComments xmlns="http://schemas.microsoft.com/office/spreadsheetml/2018/threadedcomments" xmlns:x="http://schemas.openxmlformats.org/spreadsheetml/2006/main">
  <threadedComment ref="B47" dT="2022-04-28T17:27:28.08" personId="{EB2C76C6-B5EA-4672-8E43-F9D832ECEC72}" id="{E7003E53-EF6D-4C18-AF21-DA331FE4CC72}">
    <text>NASP 2240 is listed for the certificate and the AA degree, but it was missing here for the foundational core.</text>
  </threadedComment>
  <threadedComment ref="B47" dT="2022-04-28T17:28:58.75" personId="{EB2C76C6-B5EA-4672-8E43-F9D832ECEC72}" id="{F97225B9-1F13-4575-9B71-64DB19AD9B69}" parentId="{E7003E53-EF6D-4C18-AF21-DA331FE4CC72}">
    <text>The other one I had a question on its absence was BSAD 2710- Business Law II.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82"/>
  <sheetViews>
    <sheetView view="pageLayout" topLeftCell="A42" zoomScale="120" zoomScaleNormal="100" zoomScaleSheetLayoutView="79" zoomScalePageLayoutView="120" workbookViewId="0">
      <selection activeCell="C49" sqref="C49:F49"/>
    </sheetView>
  </sheetViews>
  <sheetFormatPr defaultColWidth="8.5703125" defaultRowHeight="16.5" x14ac:dyDescent="0.3"/>
  <cols>
    <col min="1" max="1" width="10" style="13" customWidth="1"/>
    <col min="2" max="2" width="15.85546875" style="13" customWidth="1"/>
    <col min="3" max="3" width="19.7109375" style="13" customWidth="1"/>
    <col min="4" max="4" width="14.42578125" style="13" customWidth="1"/>
    <col min="5" max="5" width="16.42578125" style="13" customWidth="1"/>
    <col min="6" max="6" width="32.140625" style="13" customWidth="1"/>
    <col min="7" max="7" width="8.85546875" style="13" customWidth="1"/>
    <col min="8" max="8" width="6.42578125" style="13" customWidth="1"/>
    <col min="9" max="9" width="10.5703125" style="13" customWidth="1"/>
    <col min="10" max="10" width="12.28515625" style="14" customWidth="1"/>
    <col min="11" max="16384" width="8.5703125" style="13"/>
  </cols>
  <sheetData>
    <row r="1" spans="1:10" ht="18.75" x14ac:dyDescent="0.3">
      <c r="A1" s="1"/>
    </row>
    <row r="2" spans="1:10" ht="18.75" x14ac:dyDescent="0.3">
      <c r="A2" s="1"/>
    </row>
    <row r="3" spans="1:10" ht="18.75" x14ac:dyDescent="0.3">
      <c r="A3" s="1"/>
    </row>
    <row r="4" spans="1:10" ht="18.75" x14ac:dyDescent="0.3">
      <c r="A4" s="34" t="s">
        <v>0</v>
      </c>
      <c r="B4" s="34"/>
      <c r="C4" s="34"/>
      <c r="D4" s="34"/>
      <c r="E4" s="34"/>
      <c r="F4" s="34"/>
      <c r="G4" s="34"/>
      <c r="H4" s="34"/>
      <c r="I4" s="34"/>
    </row>
    <row r="5" spans="1:10" ht="23.25" x14ac:dyDescent="0.3">
      <c r="A5" s="35" t="s">
        <v>1</v>
      </c>
      <c r="B5" s="35"/>
      <c r="C5" s="35"/>
      <c r="D5" s="35"/>
      <c r="E5" s="35"/>
      <c r="F5" s="35"/>
      <c r="G5" s="35"/>
      <c r="H5" s="35"/>
      <c r="I5" s="35"/>
    </row>
    <row r="6" spans="1:10" ht="17.25" thickBot="1" x14ac:dyDescent="0.35">
      <c r="A6" s="2"/>
    </row>
    <row r="7" spans="1:10" ht="15.6" customHeight="1" x14ac:dyDescent="0.3">
      <c r="A7" s="7" t="s">
        <v>2</v>
      </c>
      <c r="B7" s="51"/>
      <c r="C7" s="51"/>
      <c r="D7" s="3"/>
      <c r="E7" s="21" t="s">
        <v>3</v>
      </c>
      <c r="F7" s="49"/>
      <c r="G7" s="49"/>
      <c r="H7" s="49"/>
      <c r="I7" s="49"/>
    </row>
    <row r="8" spans="1:10" ht="15.6" customHeight="1" x14ac:dyDescent="0.3">
      <c r="A8" s="7" t="s">
        <v>4</v>
      </c>
      <c r="B8" s="50"/>
      <c r="C8" s="51"/>
      <c r="D8" s="3"/>
      <c r="E8" s="7" t="s">
        <v>5</v>
      </c>
      <c r="F8" s="49"/>
      <c r="G8" s="49"/>
      <c r="H8" s="49"/>
      <c r="I8" s="49"/>
    </row>
    <row r="9" spans="1:10" x14ac:dyDescent="0.3">
      <c r="A9" s="4"/>
    </row>
    <row r="10" spans="1:10" ht="43.5" customHeight="1" thickBot="1" x14ac:dyDescent="0.35">
      <c r="A10" s="36" t="s">
        <v>6</v>
      </c>
      <c r="B10" s="36"/>
      <c r="C10" s="36"/>
      <c r="D10" s="36"/>
      <c r="E10" s="36"/>
      <c r="F10" s="36"/>
      <c r="G10" s="36"/>
      <c r="H10" s="36"/>
      <c r="I10" s="36"/>
    </row>
    <row r="11" spans="1:10" ht="18.600000000000001" customHeight="1" x14ac:dyDescent="0.3">
      <c r="A11" s="39" t="s">
        <v>7</v>
      </c>
      <c r="B11" s="40"/>
      <c r="C11" s="40"/>
      <c r="D11" s="40"/>
      <c r="E11" s="40"/>
      <c r="F11" s="40"/>
      <c r="G11" s="40"/>
      <c r="H11" s="40"/>
      <c r="I11" s="41"/>
    </row>
    <row r="12" spans="1:10" ht="16.5" customHeight="1" thickBot="1" x14ac:dyDescent="0.35">
      <c r="A12" s="42" t="s">
        <v>8</v>
      </c>
      <c r="B12" s="43"/>
      <c r="C12" s="43"/>
      <c r="D12" s="43"/>
      <c r="E12" s="43"/>
      <c r="F12" s="43"/>
      <c r="G12" s="43"/>
      <c r="H12" s="43"/>
      <c r="I12" s="44"/>
    </row>
    <row r="13" spans="1:10" ht="31.5" customHeight="1" x14ac:dyDescent="0.3">
      <c r="A13" s="52" t="s">
        <v>9</v>
      </c>
      <c r="B13" s="47" t="s">
        <v>10</v>
      </c>
      <c r="C13" s="47" t="s">
        <v>11</v>
      </c>
      <c r="D13" s="45" t="s">
        <v>12</v>
      </c>
      <c r="E13" s="57"/>
      <c r="F13" s="46"/>
      <c r="G13" s="45" t="s">
        <v>13</v>
      </c>
      <c r="H13" s="46"/>
      <c r="I13" s="47" t="s">
        <v>14</v>
      </c>
    </row>
    <row r="14" spans="1:10" ht="23.25" customHeight="1" thickBot="1" x14ac:dyDescent="0.35">
      <c r="A14" s="53"/>
      <c r="B14" s="48"/>
      <c r="C14" s="48"/>
      <c r="D14" s="58"/>
      <c r="E14" s="59"/>
      <c r="F14" s="60"/>
      <c r="G14" s="9" t="s">
        <v>15</v>
      </c>
      <c r="H14" s="10" t="s">
        <v>16</v>
      </c>
      <c r="I14" s="48"/>
    </row>
    <row r="15" spans="1:10" ht="41.25" thickBot="1" x14ac:dyDescent="0.35">
      <c r="A15" s="37" t="s">
        <v>17</v>
      </c>
      <c r="B15" s="23" t="s">
        <v>18</v>
      </c>
      <c r="C15" s="6" t="s">
        <v>19</v>
      </c>
      <c r="D15" s="54" t="s">
        <v>20</v>
      </c>
      <c r="E15" s="55" t="s">
        <v>21</v>
      </c>
      <c r="F15" s="56" t="s">
        <v>21</v>
      </c>
      <c r="G15" s="22" t="s">
        <v>22</v>
      </c>
      <c r="H15" s="12"/>
      <c r="I15" s="12" t="s">
        <v>22</v>
      </c>
      <c r="J15" s="15">
        <f>VLOOKUP(D15,listdata!$A:$B,2,FALSE)</f>
        <v>0</v>
      </c>
    </row>
    <row r="16" spans="1:10" ht="68.25" customHeight="1" thickBot="1" x14ac:dyDescent="0.35">
      <c r="A16" s="37"/>
      <c r="B16" s="69" t="s">
        <v>23</v>
      </c>
      <c r="C16" s="77" t="s">
        <v>24</v>
      </c>
      <c r="D16" s="54" t="s">
        <v>20</v>
      </c>
      <c r="E16" s="55" t="s">
        <v>25</v>
      </c>
      <c r="F16" s="56" t="s">
        <v>25</v>
      </c>
      <c r="G16" s="22" t="s">
        <v>22</v>
      </c>
      <c r="H16" s="12"/>
      <c r="I16" s="12" t="s">
        <v>22</v>
      </c>
      <c r="J16" s="15">
        <f>VLOOKUP(D16,listdata!$A:$B,2,FALSE)</f>
        <v>0</v>
      </c>
    </row>
    <row r="17" spans="1:10" ht="54" customHeight="1" thickBot="1" x14ac:dyDescent="0.35">
      <c r="A17" s="37"/>
      <c r="B17" s="70"/>
      <c r="C17" s="78"/>
      <c r="D17" s="54" t="s">
        <v>20</v>
      </c>
      <c r="E17" s="55" t="s">
        <v>25</v>
      </c>
      <c r="F17" s="56" t="s">
        <v>25</v>
      </c>
      <c r="G17" s="22" t="s">
        <v>22</v>
      </c>
      <c r="H17" s="12"/>
      <c r="I17" s="12" t="s">
        <v>22</v>
      </c>
      <c r="J17" s="15">
        <f>VLOOKUP(D17,listdata!$A:$B,2,FALSE)</f>
        <v>0</v>
      </c>
    </row>
    <row r="18" spans="1:10" ht="25.15" customHeight="1" thickBot="1" x14ac:dyDescent="0.35">
      <c r="A18" s="37" t="s">
        <v>26</v>
      </c>
      <c r="B18" s="38" t="s">
        <v>27</v>
      </c>
      <c r="C18" s="6" t="s">
        <v>28</v>
      </c>
      <c r="D18" s="54" t="s">
        <v>20</v>
      </c>
      <c r="E18" s="55"/>
      <c r="F18" s="56"/>
      <c r="G18" s="22" t="s">
        <v>22</v>
      </c>
      <c r="H18" s="12"/>
      <c r="I18" s="12" t="s">
        <v>22</v>
      </c>
      <c r="J18" s="15">
        <f>VLOOKUP(D18,listdata!$A:$B,2,FALSE)</f>
        <v>0</v>
      </c>
    </row>
    <row r="19" spans="1:10" ht="25.15" customHeight="1" x14ac:dyDescent="0.3">
      <c r="A19" s="37"/>
      <c r="B19" s="38"/>
      <c r="C19" s="6" t="s">
        <v>29</v>
      </c>
      <c r="D19" s="54"/>
      <c r="E19" s="55"/>
      <c r="F19" s="56"/>
      <c r="G19" s="22" t="s">
        <v>22</v>
      </c>
      <c r="H19" s="12"/>
      <c r="I19" s="12" t="s">
        <v>22</v>
      </c>
      <c r="J19" s="15">
        <f>VLOOKUP(D18,listdata!$A:$B,2,FALSE)</f>
        <v>0</v>
      </c>
    </row>
    <row r="20" spans="1:10" ht="40.5" customHeight="1" x14ac:dyDescent="0.3">
      <c r="A20" s="37"/>
      <c r="B20" s="23" t="s">
        <v>30</v>
      </c>
      <c r="C20" s="6" t="s">
        <v>31</v>
      </c>
      <c r="D20" s="54" t="s">
        <v>20</v>
      </c>
      <c r="E20" s="55"/>
      <c r="F20" s="56"/>
      <c r="G20" s="22" t="s">
        <v>22</v>
      </c>
      <c r="H20" s="12"/>
      <c r="I20" s="12" t="s">
        <v>22</v>
      </c>
      <c r="J20" s="15">
        <f>VLOOKUP(D20,listdata!$A:$B,2,FALSE)</f>
        <v>0</v>
      </c>
    </row>
    <row r="21" spans="1:10" ht="207.75" customHeight="1" x14ac:dyDescent="0.3">
      <c r="A21" s="37" t="s">
        <v>32</v>
      </c>
      <c r="B21" s="23" t="s">
        <v>33</v>
      </c>
      <c r="C21" s="6" t="s">
        <v>34</v>
      </c>
      <c r="D21" s="54" t="s">
        <v>20</v>
      </c>
      <c r="E21" s="55"/>
      <c r="F21" s="56"/>
      <c r="G21" s="22" t="s">
        <v>22</v>
      </c>
      <c r="H21" s="12"/>
      <c r="I21" s="12" t="s">
        <v>22</v>
      </c>
      <c r="J21" s="15">
        <f>VLOOKUP(D21,listdata!$A:$B,2,FALSE)</f>
        <v>0</v>
      </c>
    </row>
    <row r="22" spans="1:10" ht="54" customHeight="1" x14ac:dyDescent="0.3">
      <c r="A22" s="37"/>
      <c r="B22" s="23" t="s">
        <v>35</v>
      </c>
      <c r="C22" s="6" t="s">
        <v>36</v>
      </c>
      <c r="D22" s="54" t="s">
        <v>20</v>
      </c>
      <c r="E22" s="55"/>
      <c r="F22" s="56"/>
      <c r="G22" s="22" t="s">
        <v>22</v>
      </c>
      <c r="H22" s="12"/>
      <c r="I22" s="12" t="s">
        <v>22</v>
      </c>
      <c r="J22" s="15">
        <f>VLOOKUP(D22,listdata!$A:$B,2,FALSE)</f>
        <v>0</v>
      </c>
    </row>
    <row r="23" spans="1:10" ht="108" customHeight="1" x14ac:dyDescent="0.3">
      <c r="A23" s="37"/>
      <c r="B23" s="23" t="s">
        <v>37</v>
      </c>
      <c r="C23" s="6" t="s">
        <v>38</v>
      </c>
      <c r="D23" s="54" t="s">
        <v>20</v>
      </c>
      <c r="E23" s="55"/>
      <c r="F23" s="56"/>
      <c r="G23" s="22" t="s">
        <v>22</v>
      </c>
      <c r="H23" s="12"/>
      <c r="I23" s="12" t="s">
        <v>22</v>
      </c>
      <c r="J23" s="15">
        <f>VLOOKUP(D23,listdata!$A:$B,2,FALSE)</f>
        <v>0</v>
      </c>
    </row>
    <row r="24" spans="1:10" ht="68.099999999999994" customHeight="1" thickBot="1" x14ac:dyDescent="0.35">
      <c r="A24" s="67" t="s">
        <v>39</v>
      </c>
      <c r="B24" s="23" t="s">
        <v>40</v>
      </c>
      <c r="C24" s="6" t="s">
        <v>41</v>
      </c>
      <c r="D24" s="54" t="s">
        <v>20</v>
      </c>
      <c r="E24" s="55"/>
      <c r="F24" s="56"/>
      <c r="G24" s="22" t="s">
        <v>22</v>
      </c>
      <c r="H24" s="12"/>
      <c r="I24" s="12" t="s">
        <v>22</v>
      </c>
      <c r="J24" s="15">
        <f>VLOOKUP(D24,listdata!$A:$B,2,FALSE)</f>
        <v>0</v>
      </c>
    </row>
    <row r="25" spans="1:10" ht="226.5" customHeight="1" thickBot="1" x14ac:dyDescent="0.35">
      <c r="A25" s="68"/>
      <c r="B25" s="23" t="s">
        <v>42</v>
      </c>
      <c r="C25" s="6" t="s">
        <v>43</v>
      </c>
      <c r="D25" s="54" t="s">
        <v>20</v>
      </c>
      <c r="E25" s="55"/>
      <c r="F25" s="56"/>
      <c r="G25" s="22" t="s">
        <v>22</v>
      </c>
      <c r="H25" s="12"/>
      <c r="I25" s="12" t="s">
        <v>22</v>
      </c>
      <c r="J25" s="15">
        <f>VLOOKUP(D25,listdata!$A:$B,2,FALSE)</f>
        <v>0</v>
      </c>
    </row>
    <row r="26" spans="1:10" ht="27.75" customHeight="1" thickBot="1" x14ac:dyDescent="0.35">
      <c r="A26" s="37" t="s">
        <v>44</v>
      </c>
      <c r="B26" s="69" t="s">
        <v>45</v>
      </c>
      <c r="C26" s="6" t="s">
        <v>46</v>
      </c>
      <c r="D26" s="54"/>
      <c r="E26" s="55"/>
      <c r="F26" s="56"/>
      <c r="G26" s="22" t="s">
        <v>22</v>
      </c>
      <c r="H26" s="12"/>
      <c r="I26" s="12" t="s">
        <v>22</v>
      </c>
      <c r="J26" s="15" t="e">
        <f>VLOOKUP(D26,listdata!$A:$B,2,FALSE)</f>
        <v>#N/A</v>
      </c>
    </row>
    <row r="27" spans="1:10" ht="45" customHeight="1" x14ac:dyDescent="0.3">
      <c r="A27" s="37"/>
      <c r="B27" s="70"/>
      <c r="C27" s="6" t="s">
        <v>47</v>
      </c>
      <c r="D27" s="54"/>
      <c r="E27" s="55"/>
      <c r="F27" s="56"/>
      <c r="G27" s="22" t="s">
        <v>22</v>
      </c>
      <c r="H27" s="12"/>
      <c r="I27" s="12" t="s">
        <v>22</v>
      </c>
      <c r="J27" s="15" t="e">
        <f>VLOOKUP(D27,listdata!$A:$B,2,FALSE)</f>
        <v>#N/A</v>
      </c>
    </row>
    <row r="28" spans="1:10" ht="72" customHeight="1" x14ac:dyDescent="0.3">
      <c r="A28" s="37"/>
      <c r="B28" s="69" t="s">
        <v>48</v>
      </c>
      <c r="C28" s="6" t="s">
        <v>49</v>
      </c>
      <c r="D28" s="54" t="s">
        <v>20</v>
      </c>
      <c r="E28" s="55"/>
      <c r="F28" s="56"/>
      <c r="G28" s="22" t="s">
        <v>22</v>
      </c>
      <c r="H28" s="12"/>
      <c r="I28" s="12" t="s">
        <v>22</v>
      </c>
      <c r="J28" s="15">
        <f>VLOOKUP(D28,listdata!$A:$B,2,FALSE)</f>
        <v>0</v>
      </c>
    </row>
    <row r="29" spans="1:10" ht="58.5" customHeight="1" x14ac:dyDescent="0.3">
      <c r="A29" s="37"/>
      <c r="B29" s="70"/>
      <c r="C29" s="6" t="s">
        <v>50</v>
      </c>
      <c r="D29" s="54" t="s">
        <v>20</v>
      </c>
      <c r="E29" s="55"/>
      <c r="F29" s="56"/>
      <c r="G29" s="22" t="s">
        <v>22</v>
      </c>
      <c r="H29" s="12"/>
      <c r="I29" s="12" t="s">
        <v>22</v>
      </c>
      <c r="J29" s="15">
        <f>VLOOKUP(D29,listdata!$A:$B,2,FALSE)</f>
        <v>0</v>
      </c>
    </row>
    <row r="30" spans="1:10" ht="47.45" customHeight="1" thickBot="1" x14ac:dyDescent="0.35">
      <c r="A30" s="61" t="s">
        <v>51</v>
      </c>
      <c r="B30" s="62"/>
      <c r="C30" s="63"/>
      <c r="D30" s="61">
        <f>_xlfn.AGGREGATE(9,6,J15:J29)</f>
        <v>0</v>
      </c>
      <c r="E30" s="62"/>
      <c r="F30" s="62"/>
      <c r="G30" s="62"/>
      <c r="H30" s="62"/>
      <c r="I30" s="63"/>
    </row>
    <row r="31" spans="1:10" ht="129" customHeight="1" thickBot="1" x14ac:dyDescent="0.35">
      <c r="A31" s="5"/>
    </row>
    <row r="32" spans="1:10" ht="49.5" customHeight="1" x14ac:dyDescent="0.3">
      <c r="A32" s="61" t="s">
        <v>52</v>
      </c>
      <c r="B32" s="62"/>
      <c r="C32" s="62"/>
      <c r="D32" s="62"/>
      <c r="E32" s="62"/>
      <c r="F32" s="62"/>
      <c r="G32" s="62"/>
      <c r="H32" s="62"/>
      <c r="I32" s="63"/>
    </row>
    <row r="33" spans="1:10" ht="36" customHeight="1" x14ac:dyDescent="0.3">
      <c r="A33" s="71" t="s">
        <v>53</v>
      </c>
      <c r="B33" s="72"/>
      <c r="C33" s="72"/>
      <c r="D33" s="72"/>
      <c r="E33" s="72"/>
      <c r="F33" s="73"/>
      <c r="G33" s="64" t="s">
        <v>13</v>
      </c>
      <c r="H33" s="65"/>
      <c r="I33" s="66" t="s">
        <v>14</v>
      </c>
    </row>
    <row r="34" spans="1:10" ht="14.45" customHeight="1" thickBot="1" x14ac:dyDescent="0.35">
      <c r="A34" s="74"/>
      <c r="B34" s="75"/>
      <c r="C34" s="75"/>
      <c r="D34" s="75"/>
      <c r="E34" s="75"/>
      <c r="F34" s="76"/>
      <c r="G34" s="9" t="s">
        <v>15</v>
      </c>
      <c r="H34" s="10" t="s">
        <v>16</v>
      </c>
      <c r="I34" s="60"/>
    </row>
    <row r="35" spans="1:10" x14ac:dyDescent="0.3">
      <c r="A35" s="79" t="s">
        <v>54</v>
      </c>
      <c r="B35" s="80"/>
      <c r="C35" s="55" t="s">
        <v>20</v>
      </c>
      <c r="D35" s="55"/>
      <c r="E35" s="55"/>
      <c r="F35" s="56"/>
      <c r="G35" s="22" t="s">
        <v>22</v>
      </c>
      <c r="H35" s="12"/>
      <c r="I35" s="12" t="s">
        <v>22</v>
      </c>
      <c r="J35" s="15">
        <f>VLOOKUP(C35,Foundations!$A:$B,2,FALSE)</f>
        <v>0</v>
      </c>
    </row>
    <row r="36" spans="1:10" ht="27.75" customHeight="1" x14ac:dyDescent="0.3">
      <c r="A36" s="79" t="s">
        <v>55</v>
      </c>
      <c r="B36" s="80"/>
      <c r="C36" s="54" t="s">
        <v>20</v>
      </c>
      <c r="D36" s="55"/>
      <c r="E36" s="55"/>
      <c r="F36" s="56"/>
      <c r="G36" s="22" t="s">
        <v>22</v>
      </c>
      <c r="H36" s="12"/>
      <c r="I36" s="12" t="s">
        <v>22</v>
      </c>
      <c r="J36" s="15">
        <f>VLOOKUP(C36,listdata!$A:$B,2,FALSE)</f>
        <v>0</v>
      </c>
    </row>
    <row r="37" spans="1:10" ht="27.75" customHeight="1" x14ac:dyDescent="0.3">
      <c r="A37" s="79" t="s">
        <v>56</v>
      </c>
      <c r="B37" s="80"/>
      <c r="C37" s="54" t="s">
        <v>20</v>
      </c>
      <c r="D37" s="55"/>
      <c r="E37" s="55"/>
      <c r="F37" s="56"/>
      <c r="G37" s="22" t="s">
        <v>22</v>
      </c>
      <c r="H37" s="12"/>
      <c r="I37" s="12" t="s">
        <v>22</v>
      </c>
      <c r="J37" s="15">
        <f>VLOOKUP(C37,listdata!$A:$B,2,FALSE)</f>
        <v>0</v>
      </c>
    </row>
    <row r="38" spans="1:10" x14ac:dyDescent="0.3">
      <c r="A38" s="79" t="s">
        <v>57</v>
      </c>
      <c r="B38" s="80"/>
      <c r="C38" s="55" t="s">
        <v>20</v>
      </c>
      <c r="D38" s="55"/>
      <c r="E38" s="55"/>
      <c r="F38" s="56"/>
      <c r="G38" s="22" t="s">
        <v>22</v>
      </c>
      <c r="H38" s="12"/>
      <c r="I38" s="12" t="s">
        <v>22</v>
      </c>
      <c r="J38" s="15">
        <f>VLOOKUP(C38,listdata!$A:$B,2,FALSE)</f>
        <v>0</v>
      </c>
    </row>
    <row r="39" spans="1:10" x14ac:dyDescent="0.3">
      <c r="A39" s="79" t="s">
        <v>58</v>
      </c>
      <c r="B39" s="80"/>
      <c r="C39" s="55" t="s">
        <v>20</v>
      </c>
      <c r="D39" s="55"/>
      <c r="E39" s="55"/>
      <c r="F39" s="56"/>
      <c r="G39" s="22" t="s">
        <v>22</v>
      </c>
      <c r="H39" s="12"/>
      <c r="I39" s="12" t="s">
        <v>22</v>
      </c>
      <c r="J39" s="15">
        <f>VLOOKUP(C39,listdata!$A:$B,2,FALSE)</f>
        <v>0</v>
      </c>
    </row>
    <row r="40" spans="1:10" x14ac:dyDescent="0.3">
      <c r="A40" s="79" t="s">
        <v>59</v>
      </c>
      <c r="B40" s="80"/>
      <c r="C40" s="55" t="s">
        <v>20</v>
      </c>
      <c r="D40" s="55"/>
      <c r="E40" s="55"/>
      <c r="F40" s="56"/>
      <c r="G40" s="22" t="s">
        <v>22</v>
      </c>
      <c r="H40" s="12"/>
      <c r="I40" s="12" t="s">
        <v>22</v>
      </c>
      <c r="J40" s="15">
        <f>VLOOKUP(C40,listdata!$A:$B,2,FALSE)</f>
        <v>0</v>
      </c>
    </row>
    <row r="41" spans="1:10" x14ac:dyDescent="0.3">
      <c r="A41" s="79" t="s">
        <v>60</v>
      </c>
      <c r="B41" s="80"/>
      <c r="C41" s="55" t="s">
        <v>20</v>
      </c>
      <c r="D41" s="55"/>
      <c r="E41" s="55"/>
      <c r="F41" s="56"/>
      <c r="G41" s="22" t="s">
        <v>22</v>
      </c>
      <c r="H41" s="12"/>
      <c r="I41" s="12" t="s">
        <v>22</v>
      </c>
      <c r="J41" s="15">
        <f>VLOOKUP(C41,listdata!$A:$B,2,FALSE)</f>
        <v>0</v>
      </c>
    </row>
    <row r="42" spans="1:10" ht="18.600000000000001" customHeight="1" thickBot="1" x14ac:dyDescent="0.35">
      <c r="A42" s="61" t="s">
        <v>61</v>
      </c>
      <c r="B42" s="62"/>
      <c r="C42" s="81"/>
      <c r="D42" s="81"/>
      <c r="E42" s="81"/>
      <c r="F42" s="81"/>
      <c r="G42" s="62"/>
      <c r="H42" s="62"/>
      <c r="I42" s="63"/>
      <c r="J42" s="15"/>
    </row>
    <row r="43" spans="1:10" ht="17.25" customHeight="1" x14ac:dyDescent="0.3">
      <c r="A43" s="79" t="s">
        <v>62</v>
      </c>
      <c r="B43" s="82"/>
      <c r="C43" s="54" t="s">
        <v>20</v>
      </c>
      <c r="D43" s="55"/>
      <c r="E43" s="55"/>
      <c r="F43" s="56"/>
      <c r="G43" s="22" t="s">
        <v>22</v>
      </c>
      <c r="H43" s="12"/>
      <c r="I43" s="12" t="s">
        <v>22</v>
      </c>
      <c r="J43" s="15">
        <f>VLOOKUP(C43,Foundations!$C:$D,2,FALSE)</f>
        <v>0</v>
      </c>
    </row>
    <row r="44" spans="1:10" x14ac:dyDescent="0.3">
      <c r="A44" s="79" t="s">
        <v>63</v>
      </c>
      <c r="B44" s="82"/>
      <c r="C44" s="83" t="s">
        <v>64</v>
      </c>
      <c r="D44" s="84"/>
      <c r="E44" s="84"/>
      <c r="F44" s="85"/>
      <c r="G44" s="22" t="s">
        <v>22</v>
      </c>
      <c r="H44" s="12"/>
      <c r="I44" s="12" t="s">
        <v>22</v>
      </c>
      <c r="J44" s="15">
        <f>VLOOKUP(C44,Foundations!$C:$D,2,FALSE)</f>
        <v>3</v>
      </c>
    </row>
    <row r="45" spans="1:10" ht="17.25" thickBot="1" x14ac:dyDescent="0.35">
      <c r="A45" s="79" t="s">
        <v>65</v>
      </c>
      <c r="B45" s="82"/>
      <c r="C45" s="86" t="s">
        <v>66</v>
      </c>
      <c r="D45" s="87"/>
      <c r="E45" s="87"/>
      <c r="F45" s="88"/>
      <c r="G45" s="22" t="s">
        <v>22</v>
      </c>
      <c r="H45" s="12"/>
      <c r="I45" s="12" t="s">
        <v>22</v>
      </c>
      <c r="J45" s="15">
        <f>VLOOKUP(C45,Foundations!$C:$D,2,FALSE)</f>
        <v>3</v>
      </c>
    </row>
    <row r="46" spans="1:10" x14ac:dyDescent="0.3">
      <c r="A46" s="79" t="s">
        <v>67</v>
      </c>
      <c r="B46" s="80"/>
      <c r="C46" s="109" t="s">
        <v>68</v>
      </c>
      <c r="D46" s="110"/>
      <c r="E46" s="110"/>
      <c r="F46" s="111"/>
      <c r="G46" s="22" t="s">
        <v>22</v>
      </c>
      <c r="H46" s="12"/>
      <c r="I46" s="12" t="s">
        <v>22</v>
      </c>
      <c r="J46" s="15"/>
    </row>
    <row r="47" spans="1:10" x14ac:dyDescent="0.3">
      <c r="A47" s="79" t="s">
        <v>69</v>
      </c>
      <c r="B47" s="82"/>
      <c r="C47" s="86" t="s">
        <v>70</v>
      </c>
      <c r="D47" s="87"/>
      <c r="E47" s="87"/>
      <c r="F47" s="88"/>
      <c r="G47" s="22" t="s">
        <v>22</v>
      </c>
      <c r="H47" s="12"/>
      <c r="I47" s="12" t="s">
        <v>22</v>
      </c>
      <c r="J47" s="15">
        <f>VLOOKUP(C47,Foundations!$C:$D,2,FALSE)</f>
        <v>3</v>
      </c>
    </row>
    <row r="48" spans="1:10" ht="18.600000000000001" customHeight="1" thickBot="1" x14ac:dyDescent="0.35">
      <c r="A48" s="112" t="s">
        <v>71</v>
      </c>
      <c r="B48" s="113"/>
      <c r="C48" s="113"/>
      <c r="D48" s="113"/>
      <c r="E48" s="113"/>
      <c r="F48" s="113"/>
      <c r="G48" s="113"/>
      <c r="H48" s="113"/>
      <c r="I48" s="114"/>
      <c r="J48" s="15"/>
    </row>
    <row r="49" spans="1:10" ht="17.25" customHeight="1" x14ac:dyDescent="0.3">
      <c r="A49" s="79" t="s">
        <v>72</v>
      </c>
      <c r="B49" s="80"/>
      <c r="C49" s="54" t="s">
        <v>20</v>
      </c>
      <c r="D49" s="55"/>
      <c r="E49" s="55"/>
      <c r="F49" s="56"/>
      <c r="G49" s="22" t="s">
        <v>22</v>
      </c>
      <c r="H49" s="12"/>
      <c r="I49" s="12" t="s">
        <v>22</v>
      </c>
      <c r="J49" s="15">
        <f>VLOOKUP(C49,Foundations!$E:$F,2,FALSE)</f>
        <v>0</v>
      </c>
    </row>
    <row r="50" spans="1:10" ht="17.25" customHeight="1" x14ac:dyDescent="0.3">
      <c r="A50" s="79" t="s">
        <v>73</v>
      </c>
      <c r="B50" s="80"/>
      <c r="C50" s="54" t="s">
        <v>20</v>
      </c>
      <c r="D50" s="55"/>
      <c r="E50" s="55"/>
      <c r="F50" s="56"/>
      <c r="G50" s="22" t="s">
        <v>22</v>
      </c>
      <c r="H50" s="12"/>
      <c r="I50" s="12" t="s">
        <v>22</v>
      </c>
      <c r="J50" s="15">
        <f>VLOOKUP(C50,Foundations!$E:$F,2,FALSE)</f>
        <v>0</v>
      </c>
    </row>
    <row r="51" spans="1:10" ht="18.600000000000001" customHeight="1" x14ac:dyDescent="0.3">
      <c r="A51" s="112" t="s">
        <v>74</v>
      </c>
      <c r="B51" s="113"/>
      <c r="C51" s="113"/>
      <c r="D51" s="113"/>
      <c r="E51" s="113"/>
      <c r="F51" s="113"/>
      <c r="G51" s="113"/>
      <c r="H51" s="113"/>
      <c r="I51" s="114"/>
      <c r="J51" s="15"/>
    </row>
    <row r="52" spans="1:10" ht="17.25" customHeight="1" x14ac:dyDescent="0.3">
      <c r="A52" s="79" t="s">
        <v>75</v>
      </c>
      <c r="B52" s="80"/>
      <c r="C52" s="54" t="s">
        <v>20</v>
      </c>
      <c r="D52" s="55"/>
      <c r="E52" s="55"/>
      <c r="F52" s="55"/>
      <c r="G52" s="22" t="s">
        <v>22</v>
      </c>
      <c r="H52" s="12"/>
      <c r="I52" s="12" t="s">
        <v>22</v>
      </c>
      <c r="J52" s="15">
        <f>VLOOKUP(C52,Foundations!$G:$H,2,FALSE)</f>
        <v>0</v>
      </c>
    </row>
    <row r="53" spans="1:10" ht="37.5" customHeight="1" thickBot="1" x14ac:dyDescent="0.35">
      <c r="A53" s="104" t="s">
        <v>76</v>
      </c>
      <c r="B53" s="106"/>
      <c r="C53" s="104">
        <f>_xlfn.AGGREGATE(9,6,J35:J52)</f>
        <v>9</v>
      </c>
      <c r="D53" s="105"/>
      <c r="E53" s="105"/>
      <c r="F53" s="105"/>
      <c r="G53" s="105"/>
      <c r="H53" s="105"/>
      <c r="I53" s="106"/>
    </row>
    <row r="54" spans="1:10" ht="15.2" customHeight="1" thickBot="1" x14ac:dyDescent="0.35">
      <c r="A54" s="5"/>
    </row>
    <row r="55" spans="1:10" ht="18.600000000000001" customHeight="1" thickBot="1" x14ac:dyDescent="0.35">
      <c r="A55" s="61" t="s">
        <v>77</v>
      </c>
      <c r="B55" s="62"/>
      <c r="C55" s="62"/>
      <c r="D55" s="62"/>
      <c r="E55" s="62"/>
      <c r="F55" s="62"/>
      <c r="G55" s="62"/>
      <c r="H55" s="62"/>
      <c r="I55" s="63"/>
    </row>
    <row r="56" spans="1:10" ht="17.100000000000001" customHeight="1" x14ac:dyDescent="0.3">
      <c r="A56" s="71" t="s">
        <v>78</v>
      </c>
      <c r="B56" s="72"/>
      <c r="C56" s="72"/>
      <c r="D56" s="72"/>
      <c r="E56" s="72"/>
      <c r="F56" s="73"/>
      <c r="G56" s="64" t="s">
        <v>13</v>
      </c>
      <c r="H56" s="65"/>
      <c r="I56" s="95" t="s">
        <v>14</v>
      </c>
    </row>
    <row r="57" spans="1:10" ht="14.45" customHeight="1" thickBot="1" x14ac:dyDescent="0.35">
      <c r="A57" s="74"/>
      <c r="B57" s="75"/>
      <c r="C57" s="75"/>
      <c r="D57" s="75"/>
      <c r="E57" s="75"/>
      <c r="F57" s="76"/>
      <c r="G57" s="9" t="s">
        <v>15</v>
      </c>
      <c r="H57" s="10" t="s">
        <v>16</v>
      </c>
      <c r="I57" s="76"/>
    </row>
    <row r="58" spans="1:10" ht="15.75" customHeight="1" thickBot="1" x14ac:dyDescent="0.35">
      <c r="A58" s="79" t="s">
        <v>79</v>
      </c>
      <c r="B58" s="80"/>
      <c r="C58" s="54" t="s">
        <v>80</v>
      </c>
      <c r="D58" s="55"/>
      <c r="E58" s="55"/>
      <c r="F58" s="56"/>
      <c r="G58" s="22" t="s">
        <v>22</v>
      </c>
      <c r="H58" s="12"/>
      <c r="I58" s="12" t="s">
        <v>22</v>
      </c>
      <c r="J58" s="15">
        <f>VLOOKUP(C58,Foundations!$I:$J,2,FALSE)</f>
        <v>3</v>
      </c>
    </row>
    <row r="59" spans="1:10" ht="15" customHeight="1" thickBot="1" x14ac:dyDescent="0.35">
      <c r="A59" s="79" t="s">
        <v>81</v>
      </c>
      <c r="B59" s="80"/>
      <c r="C59" s="54" t="s">
        <v>82</v>
      </c>
      <c r="D59" s="55"/>
      <c r="E59" s="55"/>
      <c r="F59" s="56"/>
      <c r="G59" s="22" t="s">
        <v>22</v>
      </c>
      <c r="H59" s="12"/>
      <c r="I59" s="12" t="s">
        <v>22</v>
      </c>
      <c r="J59" s="15">
        <f>VLOOKUP(C59,Foundations!$I:$J,2,FALSE)</f>
        <v>3</v>
      </c>
    </row>
    <row r="60" spans="1:10" ht="15" customHeight="1" thickBot="1" x14ac:dyDescent="0.35">
      <c r="A60" s="79" t="s">
        <v>83</v>
      </c>
      <c r="B60" s="80"/>
      <c r="C60" s="54" t="s">
        <v>84</v>
      </c>
      <c r="D60" s="55"/>
      <c r="E60" s="55"/>
      <c r="F60" s="56"/>
      <c r="G60" s="22" t="s">
        <v>22</v>
      </c>
      <c r="H60" s="12"/>
      <c r="I60" s="12" t="s">
        <v>22</v>
      </c>
      <c r="J60" s="15">
        <f>VLOOKUP(C60,Foundations!$I:$J,2,FALSE)</f>
        <v>3</v>
      </c>
    </row>
    <row r="61" spans="1:10" ht="15" customHeight="1" thickBot="1" x14ac:dyDescent="0.35">
      <c r="A61" s="79" t="s">
        <v>85</v>
      </c>
      <c r="B61" s="80"/>
      <c r="C61" s="54" t="s">
        <v>86</v>
      </c>
      <c r="D61" s="55"/>
      <c r="E61" s="55"/>
      <c r="F61" s="56"/>
      <c r="G61" s="22" t="s">
        <v>22</v>
      </c>
      <c r="H61" s="12"/>
      <c r="I61" s="12" t="s">
        <v>22</v>
      </c>
      <c r="J61" s="15">
        <f>VLOOKUP(C61,Foundations!$I:$J,2,FALSE)</f>
        <v>3</v>
      </c>
    </row>
    <row r="62" spans="1:10" ht="15" customHeight="1" thickBot="1" x14ac:dyDescent="0.35">
      <c r="A62" s="79" t="s">
        <v>87</v>
      </c>
      <c r="B62" s="80"/>
      <c r="C62" s="54" t="s">
        <v>88</v>
      </c>
      <c r="D62" s="55"/>
      <c r="E62" s="55"/>
      <c r="F62" s="56"/>
      <c r="G62" s="22" t="s">
        <v>22</v>
      </c>
      <c r="H62" s="12"/>
      <c r="I62" s="12" t="s">
        <v>22</v>
      </c>
      <c r="J62" s="15">
        <f>VLOOKUP(C62,Foundations!$I:$J,2,FALSE)</f>
        <v>3</v>
      </c>
    </row>
    <row r="63" spans="1:10" ht="15" customHeight="1" thickBot="1" x14ac:dyDescent="0.35">
      <c r="A63" s="79" t="s">
        <v>89</v>
      </c>
      <c r="B63" s="80"/>
      <c r="C63" s="54" t="s">
        <v>90</v>
      </c>
      <c r="D63" s="55"/>
      <c r="E63" s="55"/>
      <c r="F63" s="56"/>
      <c r="G63" s="22" t="s">
        <v>22</v>
      </c>
      <c r="H63" s="12"/>
      <c r="I63" s="12" t="s">
        <v>22</v>
      </c>
      <c r="J63" s="15">
        <f>VLOOKUP(C63,Foundations!$I:$J,2,FALSE)</f>
        <v>3</v>
      </c>
    </row>
    <row r="64" spans="1:10" ht="15" customHeight="1" thickBot="1" x14ac:dyDescent="0.35">
      <c r="A64" s="79" t="s">
        <v>91</v>
      </c>
      <c r="B64" s="80"/>
      <c r="C64" s="54" t="s">
        <v>92</v>
      </c>
      <c r="D64" s="55"/>
      <c r="E64" s="55"/>
      <c r="F64" s="56"/>
      <c r="G64" s="22" t="s">
        <v>22</v>
      </c>
      <c r="H64" s="12"/>
      <c r="I64" s="12" t="s">
        <v>22</v>
      </c>
      <c r="J64" s="15">
        <f>VLOOKUP(C64,Foundations!$I:$J,2,FALSE)</f>
        <v>3</v>
      </c>
    </row>
    <row r="65" spans="1:10" ht="15" customHeight="1" thickBot="1" x14ac:dyDescent="0.35">
      <c r="A65" s="79" t="s">
        <v>93</v>
      </c>
      <c r="B65" s="80"/>
      <c r="C65" s="54" t="s">
        <v>94</v>
      </c>
      <c r="D65" s="55"/>
      <c r="E65" s="55"/>
      <c r="F65" s="56"/>
      <c r="G65" s="22" t="s">
        <v>22</v>
      </c>
      <c r="H65" s="12"/>
      <c r="I65" s="12" t="s">
        <v>22</v>
      </c>
      <c r="J65" s="15">
        <f>VLOOKUP(C65,Foundations!$I:$J,2,FALSE)</f>
        <v>3</v>
      </c>
    </row>
    <row r="66" spans="1:10" ht="15" customHeight="1" thickBot="1" x14ac:dyDescent="0.35">
      <c r="A66" s="79" t="s">
        <v>95</v>
      </c>
      <c r="B66" s="80"/>
      <c r="C66" s="54" t="s">
        <v>96</v>
      </c>
      <c r="D66" s="55"/>
      <c r="E66" s="55"/>
      <c r="F66" s="56"/>
      <c r="G66" s="22" t="s">
        <v>22</v>
      </c>
      <c r="H66" s="12"/>
      <c r="I66" s="12" t="s">
        <v>22</v>
      </c>
      <c r="J66" s="15">
        <f>VLOOKUP(C66,Foundations!$I:$J,2,FALSE)</f>
        <v>3</v>
      </c>
    </row>
    <row r="67" spans="1:10" ht="17.25" thickBot="1" x14ac:dyDescent="0.35">
      <c r="A67" s="79" t="s">
        <v>97</v>
      </c>
      <c r="B67" s="80"/>
      <c r="C67" s="54" t="s">
        <v>98</v>
      </c>
      <c r="D67" s="55"/>
      <c r="E67" s="55"/>
      <c r="F67" s="56"/>
      <c r="G67" s="22" t="s">
        <v>22</v>
      </c>
      <c r="H67" s="12"/>
      <c r="I67" s="12" t="s">
        <v>22</v>
      </c>
      <c r="J67" s="15">
        <f>VLOOKUP(C67,Foundations!$I:$J,2,FALSE)</f>
        <v>3</v>
      </c>
    </row>
    <row r="68" spans="1:10" ht="15" customHeight="1" thickBot="1" x14ac:dyDescent="0.35">
      <c r="A68" s="79" t="s">
        <v>99</v>
      </c>
      <c r="B68" s="80"/>
      <c r="C68" s="54" t="s">
        <v>100</v>
      </c>
      <c r="D68" s="55"/>
      <c r="E68" s="55"/>
      <c r="F68" s="56"/>
      <c r="G68" s="22" t="s">
        <v>22</v>
      </c>
      <c r="H68" s="12"/>
      <c r="I68" s="12" t="s">
        <v>22</v>
      </c>
      <c r="J68" s="15">
        <f>VLOOKUP(C68,Foundations!$I:$J,2,FALSE)</f>
        <v>3</v>
      </c>
    </row>
    <row r="69" spans="1:10" ht="15" customHeight="1" thickBot="1" x14ac:dyDescent="0.35">
      <c r="A69" s="79" t="s">
        <v>101</v>
      </c>
      <c r="B69" s="80"/>
      <c r="C69" s="54" t="s">
        <v>102</v>
      </c>
      <c r="D69" s="55"/>
      <c r="E69" s="55"/>
      <c r="F69" s="56"/>
      <c r="G69" s="22" t="s">
        <v>22</v>
      </c>
      <c r="H69" s="12"/>
      <c r="I69" s="12" t="s">
        <v>22</v>
      </c>
      <c r="J69" s="15">
        <f>VLOOKUP(C69,Foundations!$I:$J,2,FALSE)</f>
        <v>3</v>
      </c>
    </row>
    <row r="70" spans="1:10" ht="14.85" customHeight="1" thickBot="1" x14ac:dyDescent="0.35">
      <c r="A70" s="89" t="s">
        <v>103</v>
      </c>
      <c r="B70" s="90"/>
      <c r="C70" s="55" t="s">
        <v>20</v>
      </c>
      <c r="D70" s="55"/>
      <c r="E70" s="55"/>
      <c r="F70" s="56"/>
      <c r="G70" s="22" t="s">
        <v>22</v>
      </c>
      <c r="H70" s="12"/>
      <c r="I70" s="12" t="s">
        <v>22</v>
      </c>
      <c r="J70" s="15">
        <f>VLOOKUP(C70,listdata!$A:$B,2,FALSE)</f>
        <v>0</v>
      </c>
    </row>
    <row r="71" spans="1:10" ht="15.6" customHeight="1" thickBot="1" x14ac:dyDescent="0.35">
      <c r="A71" s="91"/>
      <c r="B71" s="92"/>
      <c r="C71" s="55" t="s">
        <v>20</v>
      </c>
      <c r="D71" s="55"/>
      <c r="E71" s="55"/>
      <c r="F71" s="56"/>
      <c r="G71" s="22" t="s">
        <v>22</v>
      </c>
      <c r="H71" s="12"/>
      <c r="I71" s="12" t="s">
        <v>22</v>
      </c>
      <c r="J71" s="15">
        <f>VLOOKUP(C71,listdata!$A:$B,2,FALSE)</f>
        <v>0</v>
      </c>
    </row>
    <row r="72" spans="1:10" ht="15.6" customHeight="1" thickBot="1" x14ac:dyDescent="0.35">
      <c r="A72" s="93"/>
      <c r="B72" s="94"/>
      <c r="C72" s="55" t="s">
        <v>20</v>
      </c>
      <c r="D72" s="55"/>
      <c r="E72" s="55"/>
      <c r="F72" s="56"/>
      <c r="G72" s="22" t="s">
        <v>22</v>
      </c>
      <c r="H72" s="12"/>
      <c r="I72" s="12" t="s">
        <v>22</v>
      </c>
      <c r="J72" s="15">
        <f>VLOOKUP(C72,listdata!$A:$B,2,FALSE)</f>
        <v>0</v>
      </c>
    </row>
    <row r="73" spans="1:10" ht="32.450000000000003" customHeight="1" thickBot="1" x14ac:dyDescent="0.35">
      <c r="A73" s="104" t="s">
        <v>104</v>
      </c>
      <c r="B73" s="106"/>
      <c r="C73" s="104">
        <f>_xlfn.AGGREGATE(9,6,J58:J72)</f>
        <v>36</v>
      </c>
      <c r="D73" s="105"/>
      <c r="E73" s="105"/>
      <c r="F73" s="105"/>
      <c r="G73" s="105"/>
      <c r="H73" s="105"/>
      <c r="I73" s="106"/>
    </row>
    <row r="74" spans="1:10" ht="15.2" customHeight="1" thickBot="1" x14ac:dyDescent="0.35">
      <c r="A74" s="5"/>
    </row>
    <row r="75" spans="1:10" ht="18.600000000000001" customHeight="1" thickBot="1" x14ac:dyDescent="0.35">
      <c r="A75" s="101" t="s">
        <v>105</v>
      </c>
      <c r="B75" s="101"/>
      <c r="C75" s="101"/>
      <c r="D75" s="101"/>
      <c r="E75" s="101"/>
      <c r="F75" s="101"/>
      <c r="G75" s="101"/>
      <c r="H75" s="101"/>
      <c r="I75" s="101"/>
    </row>
    <row r="76" spans="1:10" ht="30.75" thickBot="1" x14ac:dyDescent="0.35">
      <c r="A76" s="104" t="s">
        <v>106</v>
      </c>
      <c r="B76" s="105"/>
      <c r="C76" s="105"/>
      <c r="D76" s="106"/>
      <c r="E76" s="26" t="s">
        <v>107</v>
      </c>
      <c r="F76" s="108" t="s">
        <v>108</v>
      </c>
      <c r="G76" s="108"/>
      <c r="H76" s="108" t="s">
        <v>109</v>
      </c>
      <c r="I76" s="108"/>
    </row>
    <row r="77" spans="1:10" ht="17.45" customHeight="1" x14ac:dyDescent="0.3">
      <c r="A77" s="107" t="s">
        <v>110</v>
      </c>
      <c r="B77" s="107"/>
      <c r="C77" s="107"/>
      <c r="D77" s="107"/>
      <c r="E77" s="25">
        <v>39</v>
      </c>
      <c r="F77" s="107">
        <f>$D$30</f>
        <v>0</v>
      </c>
      <c r="G77" s="107"/>
      <c r="H77" s="97" t="str">
        <f>IF(F77&gt;=E77,"Yes","")</f>
        <v/>
      </c>
      <c r="I77" s="97"/>
    </row>
    <row r="78" spans="1:10" ht="17.45" customHeight="1" x14ac:dyDescent="0.3">
      <c r="A78" s="107" t="s">
        <v>111</v>
      </c>
      <c r="B78" s="107"/>
      <c r="C78" s="107"/>
      <c r="D78" s="107"/>
      <c r="E78" s="25">
        <v>45</v>
      </c>
      <c r="F78" s="107">
        <f>$C$53</f>
        <v>9</v>
      </c>
      <c r="G78" s="107"/>
      <c r="H78" s="97" t="str">
        <f>IF(F78&gt;=E78,"Yes","")</f>
        <v/>
      </c>
      <c r="I78" s="97"/>
    </row>
    <row r="79" spans="1:10" ht="17.45" customHeight="1" x14ac:dyDescent="0.3">
      <c r="A79" s="107" t="s">
        <v>112</v>
      </c>
      <c r="B79" s="107"/>
      <c r="C79" s="107"/>
      <c r="D79" s="107"/>
      <c r="E79" s="25">
        <v>36</v>
      </c>
      <c r="F79" s="107">
        <f>$C$73</f>
        <v>36</v>
      </c>
      <c r="G79" s="107"/>
      <c r="H79" s="97" t="str">
        <f>IF(F79&gt;=E79,"Yes","")</f>
        <v>Yes</v>
      </c>
      <c r="I79" s="97"/>
    </row>
    <row r="80" spans="1:10" ht="36" customHeight="1" x14ac:dyDescent="0.3">
      <c r="A80" s="101" t="s">
        <v>113</v>
      </c>
      <c r="B80" s="101"/>
      <c r="C80" s="101"/>
      <c r="D80" s="101"/>
      <c r="E80" s="24">
        <v>120</v>
      </c>
      <c r="F80" s="96">
        <f>SUM($F$77:$G$79)</f>
        <v>45</v>
      </c>
      <c r="G80" s="96"/>
      <c r="H80" s="97" t="str">
        <f>IF(F80&gt;=E80,"Yes","")</f>
        <v/>
      </c>
      <c r="I80" s="97"/>
    </row>
    <row r="81" spans="1:9" x14ac:dyDescent="0.3">
      <c r="A81" s="11" t="s">
        <v>114</v>
      </c>
      <c r="B81" s="16"/>
      <c r="C81" s="102"/>
      <c r="D81" s="102"/>
      <c r="E81" s="102"/>
      <c r="F81" s="102"/>
      <c r="G81" s="102"/>
      <c r="H81" s="102"/>
      <c r="I81" s="103"/>
    </row>
    <row r="82" spans="1:9" ht="15.95" customHeight="1" thickBot="1" x14ac:dyDescent="0.35">
      <c r="A82" s="98"/>
      <c r="B82" s="99"/>
      <c r="C82" s="99"/>
      <c r="D82" s="99"/>
      <c r="E82" s="99"/>
      <c r="F82" s="99"/>
      <c r="G82" s="99"/>
      <c r="H82" s="99"/>
      <c r="I82" s="100"/>
    </row>
  </sheetData>
  <sheetProtection selectLockedCells="1"/>
  <mergeCells count="133">
    <mergeCell ref="A46:B46"/>
    <mergeCell ref="C46:F46"/>
    <mergeCell ref="C47:F47"/>
    <mergeCell ref="C50:F50"/>
    <mergeCell ref="C52:F52"/>
    <mergeCell ref="C66:F66"/>
    <mergeCell ref="C69:F69"/>
    <mergeCell ref="C68:F68"/>
    <mergeCell ref="C58:F58"/>
    <mergeCell ref="C61:F61"/>
    <mergeCell ref="C62:F62"/>
    <mergeCell ref="C63:F63"/>
    <mergeCell ref="C64:F64"/>
    <mergeCell ref="C67:F67"/>
    <mergeCell ref="C59:F59"/>
    <mergeCell ref="C60:F60"/>
    <mergeCell ref="C65:F65"/>
    <mergeCell ref="A51:I51"/>
    <mergeCell ref="A48:I48"/>
    <mergeCell ref="F80:G80"/>
    <mergeCell ref="H80:I80"/>
    <mergeCell ref="A82:I82"/>
    <mergeCell ref="A80:D80"/>
    <mergeCell ref="C81:I81"/>
    <mergeCell ref="A50:B50"/>
    <mergeCell ref="A52:B52"/>
    <mergeCell ref="C53:I53"/>
    <mergeCell ref="A77:D77"/>
    <mergeCell ref="A78:D78"/>
    <mergeCell ref="A79:D79"/>
    <mergeCell ref="H76:I76"/>
    <mergeCell ref="H77:I77"/>
    <mergeCell ref="H78:I78"/>
    <mergeCell ref="H79:I79"/>
    <mergeCell ref="A53:B53"/>
    <mergeCell ref="A75:I75"/>
    <mergeCell ref="A76:D76"/>
    <mergeCell ref="F76:G76"/>
    <mergeCell ref="F77:G77"/>
    <mergeCell ref="F78:G78"/>
    <mergeCell ref="F79:G79"/>
    <mergeCell ref="A73:B73"/>
    <mergeCell ref="C73:I73"/>
    <mergeCell ref="C70:F70"/>
    <mergeCell ref="A70:B72"/>
    <mergeCell ref="C71:F71"/>
    <mergeCell ref="C72:F72"/>
    <mergeCell ref="A68:B68"/>
    <mergeCell ref="A55:I55"/>
    <mergeCell ref="A56:F57"/>
    <mergeCell ref="G56:H56"/>
    <mergeCell ref="I56:I57"/>
    <mergeCell ref="A58:B58"/>
    <mergeCell ref="A61:B61"/>
    <mergeCell ref="A62:B62"/>
    <mergeCell ref="A63:B63"/>
    <mergeCell ref="A64:B64"/>
    <mergeCell ref="A67:B67"/>
    <mergeCell ref="A59:B59"/>
    <mergeCell ref="A60:B60"/>
    <mergeCell ref="A65:B65"/>
    <mergeCell ref="A66:B66"/>
    <mergeCell ref="A69:B69"/>
    <mergeCell ref="C35:F35"/>
    <mergeCell ref="C49:F49"/>
    <mergeCell ref="C39:F39"/>
    <mergeCell ref="C38:F38"/>
    <mergeCell ref="C40:F40"/>
    <mergeCell ref="C41:F41"/>
    <mergeCell ref="A35:B35"/>
    <mergeCell ref="A49:B49"/>
    <mergeCell ref="A39:B39"/>
    <mergeCell ref="A38:B38"/>
    <mergeCell ref="A40:B40"/>
    <mergeCell ref="A41:B41"/>
    <mergeCell ref="A42:I42"/>
    <mergeCell ref="A43:B43"/>
    <mergeCell ref="C43:F43"/>
    <mergeCell ref="A36:B36"/>
    <mergeCell ref="A37:B37"/>
    <mergeCell ref="A44:B44"/>
    <mergeCell ref="A45:B45"/>
    <mergeCell ref="A47:B47"/>
    <mergeCell ref="C36:F36"/>
    <mergeCell ref="C37:F37"/>
    <mergeCell ref="C44:F44"/>
    <mergeCell ref="C45:F45"/>
    <mergeCell ref="A21:A23"/>
    <mergeCell ref="B28:B29"/>
    <mergeCell ref="D28:F28"/>
    <mergeCell ref="D27:F27"/>
    <mergeCell ref="D15:F15"/>
    <mergeCell ref="D21:F21"/>
    <mergeCell ref="D22:F22"/>
    <mergeCell ref="D23:F23"/>
    <mergeCell ref="D24:F24"/>
    <mergeCell ref="D25:F25"/>
    <mergeCell ref="D26:F26"/>
    <mergeCell ref="D16:F16"/>
    <mergeCell ref="B16:B17"/>
    <mergeCell ref="C16:C17"/>
    <mergeCell ref="A32:I32"/>
    <mergeCell ref="G33:H33"/>
    <mergeCell ref="I33:I34"/>
    <mergeCell ref="A26:A29"/>
    <mergeCell ref="A30:C30"/>
    <mergeCell ref="A24:A25"/>
    <mergeCell ref="B26:B27"/>
    <mergeCell ref="D29:F29"/>
    <mergeCell ref="D30:I30"/>
    <mergeCell ref="A33:F34"/>
    <mergeCell ref="A4:I4"/>
    <mergeCell ref="A5:I5"/>
    <mergeCell ref="A10:I10"/>
    <mergeCell ref="A15:A17"/>
    <mergeCell ref="B18:B19"/>
    <mergeCell ref="A18:A20"/>
    <mergeCell ref="A11:I11"/>
    <mergeCell ref="A12:I12"/>
    <mergeCell ref="G13:H13"/>
    <mergeCell ref="I13:I14"/>
    <mergeCell ref="F7:I7"/>
    <mergeCell ref="F8:I8"/>
    <mergeCell ref="B8:C8"/>
    <mergeCell ref="B7:C7"/>
    <mergeCell ref="A13:A14"/>
    <mergeCell ref="B13:B14"/>
    <mergeCell ref="D17:F17"/>
    <mergeCell ref="D18:F18"/>
    <mergeCell ref="D19:F19"/>
    <mergeCell ref="D20:F20"/>
    <mergeCell ref="C13:C14"/>
    <mergeCell ref="D13:F14"/>
  </mergeCells>
  <conditionalFormatting sqref="H77:I80">
    <cfRule type="containsText" dxfId="25" priority="43" operator="containsText" text="Yes">
      <formula>NOT(ISERROR(SEARCH("Yes",H77)))</formula>
    </cfRule>
  </conditionalFormatting>
  <conditionalFormatting sqref="I15:I29">
    <cfRule type="cellIs" dxfId="24" priority="121" operator="equal">
      <formula>"Future"</formula>
    </cfRule>
    <cfRule type="cellIs" dxfId="23" priority="120" operator="equal">
      <formula>"In Progress"</formula>
    </cfRule>
  </conditionalFormatting>
  <conditionalFormatting sqref="I35:I41">
    <cfRule type="cellIs" dxfId="22" priority="32" operator="equal">
      <formula>"Future"</formula>
    </cfRule>
    <cfRule type="cellIs" dxfId="21" priority="31" operator="equal">
      <formula>"In Progress"</formula>
    </cfRule>
  </conditionalFormatting>
  <conditionalFormatting sqref="I43:I47">
    <cfRule type="cellIs" dxfId="20" priority="17" operator="equal">
      <formula>"In Progress"</formula>
    </cfRule>
    <cfRule type="cellIs" dxfId="19" priority="18" operator="equal">
      <formula>"Future"</formula>
    </cfRule>
  </conditionalFormatting>
  <conditionalFormatting sqref="I49:I50">
    <cfRule type="cellIs" dxfId="18" priority="15" operator="equal">
      <formula>"In Progress"</formula>
    </cfRule>
    <cfRule type="cellIs" dxfId="17" priority="16" operator="equal">
      <formula>"Future"</formula>
    </cfRule>
  </conditionalFormatting>
  <conditionalFormatting sqref="I52">
    <cfRule type="cellIs" dxfId="16" priority="14" operator="equal">
      <formula>"Future"</formula>
    </cfRule>
    <cfRule type="cellIs" dxfId="15" priority="13" operator="equal">
      <formula>"In Progress"</formula>
    </cfRule>
  </conditionalFormatting>
  <conditionalFormatting sqref="I58:I72">
    <cfRule type="cellIs" dxfId="14" priority="2" operator="equal">
      <formula>"Future"</formula>
    </cfRule>
    <cfRule type="cellIs" dxfId="13" priority="1" operator="equal">
      <formula>"In Progress"</formula>
    </cfRule>
  </conditionalFormatting>
  <pageMargins left="0.25" right="0.25" top="0.74" bottom="0.74" header="0.3" footer="0.3"/>
  <pageSetup scale="70" fitToHeight="0" orientation="portrait" horizontalDpi="1200" verticalDpi="1200" r:id="rId1"/>
  <headerFooter>
    <oddFooter>&amp;L&amp;"Book Antiqua,Regular"&amp;5revised 04.19.2022 KS &amp; PB&amp;R&amp;"Book Antiqua,Regular"Page &amp;P of &amp;N</oddFooter>
  </headerFooter>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48A31FEE-495A-470B-B5D2-6F21D163A01F}">
          <x14:formula1>
            <xm:f>listdata!$A$85</xm:f>
          </x14:formula1>
          <xm:sqref>D26:F26</xm:sqref>
        </x14:dataValidation>
        <x14:dataValidation type="list" allowBlank="1" showInputMessage="1" showErrorMessage="1" xr:uid="{C9B17BD3-B4C7-489E-B797-9A443A8DD812}">
          <x14:formula1>
            <xm:f>listdata!$A$86</xm:f>
          </x14:formula1>
          <xm:sqref>D27:F27</xm:sqref>
        </x14:dataValidation>
        <x14:dataValidation type="list" allowBlank="1" showInputMessage="1" showErrorMessage="1" xr:uid="{4B4D1E72-F924-4D12-B0FE-98DF3E61DB9C}">
          <x14:formula1>
            <xm:f>listdata!$AF$1:$AF$4</xm:f>
          </x14:formula1>
          <xm:sqref>G52 G49:G50 G35:G41 G15:G29 G43:G47 G58:G72</xm:sqref>
        </x14:dataValidation>
        <x14:dataValidation type="list" allowBlank="1" showInputMessage="1" showErrorMessage="1" xr:uid="{87CC28DF-6697-4CEA-A7E7-0D1F476140C2}">
          <x14:formula1>
            <xm:f>listdata!$G:$G</xm:f>
          </x14:formula1>
          <xm:sqref>D18:F18</xm:sqref>
        </x14:dataValidation>
        <x14:dataValidation type="list" allowBlank="1" showInputMessage="1" showErrorMessage="1" xr:uid="{10561E1C-7CEC-45B5-9A7A-E24BD0A5FDCB}">
          <x14:formula1>
            <xm:f>listdata!$I:$I</xm:f>
          </x14:formula1>
          <xm:sqref>D19:F19</xm:sqref>
        </x14:dataValidation>
        <x14:dataValidation type="list" allowBlank="1" showInputMessage="1" showErrorMessage="1" xr:uid="{53360012-0705-4965-98A4-36F5BBA62903}">
          <x14:formula1>
            <xm:f>listdata!$K:$K</xm:f>
          </x14:formula1>
          <xm:sqref>D20:F20</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D16:F17</xm:sqref>
        </x14:dataValidation>
        <x14:dataValidation type="list" allowBlank="1" showInputMessage="1" showErrorMessage="1" xr:uid="{B07C53BE-D8C7-4D9E-8401-3CF9DF7F3DDA}">
          <x14:formula1>
            <xm:f>listdata!$M:$M</xm:f>
          </x14:formula1>
          <xm:sqref>D21:F21</xm:sqref>
        </x14:dataValidation>
        <x14:dataValidation type="list" allowBlank="1" showInputMessage="1" showErrorMessage="1" xr:uid="{C8B6404F-BF3E-4396-91A7-959973F2E14B}">
          <x14:formula1>
            <xm:f>listdata!$O:$O</xm:f>
          </x14:formula1>
          <xm:sqref>D22:F22</xm:sqref>
        </x14:dataValidation>
        <x14:dataValidation type="list" allowBlank="1" showInputMessage="1" showErrorMessage="1" xr:uid="{4F1ABB86-1F8E-4D29-A542-3C87EA15D118}">
          <x14:formula1>
            <xm:f>listdata!$Q:$Q</xm:f>
          </x14:formula1>
          <xm:sqref>D23:F23</xm:sqref>
        </x14:dataValidation>
        <x14:dataValidation type="list" allowBlank="1" showInputMessage="1" showErrorMessage="1" xr:uid="{067956E3-A50B-4D7D-953E-4C7529394A93}">
          <x14:formula1>
            <xm:f>listdata!$S:$S</xm:f>
          </x14:formula1>
          <xm:sqref>D24:F24</xm:sqref>
        </x14:dataValidation>
        <x14:dataValidation type="list" allowBlank="1" showInputMessage="1" showErrorMessage="1" xr:uid="{E06E7D44-1CF1-452F-B6D2-FC3EA0412347}">
          <x14:formula1>
            <xm:f>listdata!$U:$U</xm:f>
          </x14:formula1>
          <xm:sqref>D25:F25</xm:sqref>
        </x14:dataValidation>
        <x14:dataValidation type="list" allowBlank="1" showInputMessage="1" showErrorMessage="1" xr:uid="{D75E271C-C952-4535-BF97-CD30E64B13E5}">
          <x14:formula1>
            <xm:f>listdata!$Y:$Y</xm:f>
          </x14:formula1>
          <xm:sqref>D29:F29</xm:sqref>
        </x14:dataValidation>
        <x14:dataValidation type="list" allowBlank="1" showInputMessage="1" showErrorMessage="1" xr:uid="{2C6CEE42-A3A2-43B2-926E-499797E0DF3E}">
          <x14:formula1>
            <xm:f>listdata!$W:$W</xm:f>
          </x14:formula1>
          <xm:sqref>D28:F28</xm:sqref>
        </x14:dataValidation>
        <x14:dataValidation type="list" allowBlank="1" showInputMessage="1" showErrorMessage="1" xr:uid="{8AE3C22E-9F3A-47F1-BBAF-72447CC1C8EC}">
          <x14:formula1>
            <xm:f>listdata!$AE:$AE</xm:f>
          </x14:formula1>
          <xm:sqref>I52 I15:I29 I35:I41 I49:I50 I43:I47 I58:I72</xm:sqref>
        </x14:dataValidation>
        <x14:dataValidation type="list" allowBlank="1" showInputMessage="1" showErrorMessage="1" xr:uid="{FFDFED64-275E-4190-A2A6-F7B1D4F0B63E}">
          <x14:formula1>
            <xm:f>listdata!$A:$A</xm:f>
          </x14:formula1>
          <xm:sqref>C70:F72</xm:sqref>
        </x14:dataValidation>
        <x14:dataValidation type="list" allowBlank="1" showInputMessage="1" showErrorMessage="1" xr:uid="{FF107EED-1C32-4EB9-B8BA-913E40BEB690}">
          <x14:formula1>
            <xm:f>Foundations!$A:$A</xm:f>
          </x14:formula1>
          <xm:sqref>C35:F41</xm:sqref>
        </x14:dataValidation>
        <x14:dataValidation type="list" allowBlank="1" showInputMessage="1" showErrorMessage="1" xr:uid="{07C4E367-CBCD-402A-AA82-062AFFC9F2CE}">
          <x14:formula1>
            <xm:f>Foundations!$C:$C</xm:f>
          </x14:formula1>
          <xm:sqref>C44:F47</xm:sqref>
        </x14:dataValidation>
        <x14:dataValidation type="list" allowBlank="1" showInputMessage="1" showErrorMessage="1" xr:uid="{4F048C32-8721-4B9A-81E6-52DA5239C52D}">
          <x14:formula1>
            <xm:f>Foundations!$E:$E</xm:f>
          </x14:formula1>
          <xm:sqref>C49:F50</xm:sqref>
        </x14:dataValidation>
        <x14:dataValidation type="list" allowBlank="1" showInputMessage="1" showErrorMessage="1" xr:uid="{EA9E0122-6D65-4800-AEFF-0FDDDAC3AA7E}">
          <x14:formula1>
            <xm:f>Foundations!$G:$G</xm:f>
          </x14:formula1>
          <xm:sqref>C52:F52</xm:sqref>
        </x14:dataValidation>
        <x14:dataValidation type="list" allowBlank="1" showInputMessage="1" showErrorMessage="1" xr:uid="{31D700FF-4907-48A3-9CDD-3AFAFFFD2FF4}">
          <x14:formula1>
            <xm:f>Foundations!$I:$I</xm:f>
          </x14:formula1>
          <xm:sqref>C58:F69</xm:sqref>
        </x14:dataValidation>
        <x14:dataValidation type="list" allowBlank="1" showInputMessage="1" showErrorMessage="1" xr:uid="{5C5F2421-0AC8-4F08-A6F2-402C76C055DA}">
          <x14:formula1>
            <xm:f>Foundations!$C:C</xm:f>
          </x14:formula1>
          <xm:sqref>C43:F43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3A28-16FC-4276-9327-F7B0E3A965A6}">
  <dimension ref="A1:K83"/>
  <sheetViews>
    <sheetView tabSelected="1" topLeftCell="A32" zoomScale="150" zoomScaleNormal="150" workbookViewId="0">
      <selection activeCell="C16" sqref="C16:C17"/>
    </sheetView>
  </sheetViews>
  <sheetFormatPr defaultColWidth="8.5703125" defaultRowHeight="16.5" x14ac:dyDescent="0.3"/>
  <cols>
    <col min="1" max="1" width="9.140625" style="13"/>
    <col min="2" max="2" width="10" style="13" customWidth="1"/>
    <col min="3" max="3" width="15.85546875" style="13" customWidth="1"/>
    <col min="4" max="4" width="19.7109375" style="13" customWidth="1"/>
    <col min="5" max="5" width="14.42578125" style="13" customWidth="1"/>
    <col min="6" max="6" width="16.42578125" style="13" customWidth="1"/>
    <col min="7" max="7" width="32.140625" style="13" customWidth="1"/>
    <col min="8" max="8" width="8.85546875" style="13" customWidth="1"/>
    <col min="9" max="9" width="6.42578125" style="13" customWidth="1"/>
    <col min="10" max="10" width="10.5703125" style="13" customWidth="1"/>
    <col min="11" max="11" width="12.28515625" style="14" customWidth="1"/>
    <col min="12" max="16384" width="8.5703125" style="13"/>
  </cols>
  <sheetData>
    <row r="1" spans="1:11" ht="18.75" x14ac:dyDescent="0.3">
      <c r="B1" s="1"/>
    </row>
    <row r="2" spans="1:11" ht="18.75" x14ac:dyDescent="0.3">
      <c r="B2" s="1"/>
    </row>
    <row r="3" spans="1:11" ht="18.75" x14ac:dyDescent="0.3">
      <c r="B3" s="1"/>
    </row>
    <row r="4" spans="1:11" ht="18.75" x14ac:dyDescent="0.3">
      <c r="B4" s="34" t="s">
        <v>0</v>
      </c>
      <c r="C4" s="34"/>
      <c r="D4" s="34"/>
      <c r="E4" s="34"/>
      <c r="F4" s="34"/>
      <c r="G4" s="34"/>
      <c r="H4" s="34"/>
      <c r="I4" s="34"/>
      <c r="J4" s="34"/>
    </row>
    <row r="5" spans="1:11" ht="23.25" x14ac:dyDescent="0.3">
      <c r="B5" s="35" t="s">
        <v>1</v>
      </c>
      <c r="C5" s="35"/>
      <c r="D5" s="35"/>
      <c r="E5" s="35"/>
      <c r="F5" s="35"/>
      <c r="G5" s="35"/>
      <c r="H5" s="35"/>
      <c r="I5" s="35"/>
      <c r="J5" s="35"/>
    </row>
    <row r="6" spans="1:11" x14ac:dyDescent="0.3">
      <c r="B6" s="2"/>
    </row>
    <row r="7" spans="1:11" ht="15.6" customHeight="1" x14ac:dyDescent="0.3">
      <c r="B7" s="7" t="s">
        <v>2</v>
      </c>
      <c r="C7" s="51"/>
      <c r="D7" s="51"/>
      <c r="E7" s="3"/>
      <c r="F7" s="21" t="s">
        <v>3</v>
      </c>
      <c r="G7" s="49"/>
      <c r="H7" s="49"/>
      <c r="I7" s="49"/>
      <c r="J7" s="49"/>
    </row>
    <row r="8" spans="1:11" ht="15.6" customHeight="1" x14ac:dyDescent="0.3">
      <c r="B8" s="7" t="s">
        <v>4</v>
      </c>
      <c r="C8" s="50"/>
      <c r="D8" s="51"/>
      <c r="E8" s="3"/>
      <c r="F8" s="7" t="s">
        <v>5</v>
      </c>
      <c r="G8" s="49"/>
      <c r="H8" s="49"/>
      <c r="I8" s="49"/>
      <c r="J8" s="49"/>
    </row>
    <row r="9" spans="1:11" x14ac:dyDescent="0.3">
      <c r="B9" s="4"/>
    </row>
    <row r="10" spans="1:11" ht="43.5" customHeight="1" x14ac:dyDescent="0.3">
      <c r="B10" s="36" t="s">
        <v>6</v>
      </c>
      <c r="C10" s="36"/>
      <c r="D10" s="36"/>
      <c r="E10" s="36"/>
      <c r="F10" s="36"/>
      <c r="G10" s="36"/>
      <c r="H10" s="36"/>
      <c r="I10" s="36"/>
      <c r="J10" s="36"/>
    </row>
    <row r="11" spans="1:11" ht="18.600000000000001" customHeight="1" x14ac:dyDescent="0.3">
      <c r="B11" s="39" t="s">
        <v>7</v>
      </c>
      <c r="C11" s="40"/>
      <c r="D11" s="40"/>
      <c r="E11" s="40"/>
      <c r="F11" s="40"/>
      <c r="G11" s="40"/>
      <c r="H11" s="40"/>
      <c r="I11" s="40"/>
      <c r="J11" s="41"/>
    </row>
    <row r="12" spans="1:11" ht="16.5" customHeight="1" x14ac:dyDescent="0.3">
      <c r="B12" s="42" t="s">
        <v>8</v>
      </c>
      <c r="C12" s="43"/>
      <c r="D12" s="43"/>
      <c r="E12" s="43"/>
      <c r="F12" s="43"/>
      <c r="G12" s="43"/>
      <c r="H12" s="43"/>
      <c r="I12" s="43"/>
      <c r="J12" s="44"/>
    </row>
    <row r="13" spans="1:11" ht="31.5" customHeight="1" x14ac:dyDescent="0.3">
      <c r="B13" s="52" t="s">
        <v>9</v>
      </c>
      <c r="C13" s="47" t="s">
        <v>10</v>
      </c>
      <c r="D13" s="47" t="s">
        <v>11</v>
      </c>
      <c r="E13" s="45" t="s">
        <v>12</v>
      </c>
      <c r="F13" s="57"/>
      <c r="G13" s="46"/>
      <c r="H13" s="45" t="s">
        <v>13</v>
      </c>
      <c r="I13" s="46"/>
      <c r="J13" s="47" t="s">
        <v>14</v>
      </c>
    </row>
    <row r="14" spans="1:11" ht="23.25" customHeight="1" x14ac:dyDescent="0.3">
      <c r="B14" s="53"/>
      <c r="C14" s="48"/>
      <c r="D14" s="48"/>
      <c r="E14" s="58"/>
      <c r="F14" s="59"/>
      <c r="G14" s="60"/>
      <c r="H14" s="9" t="s">
        <v>15</v>
      </c>
      <c r="I14" s="10" t="s">
        <v>16</v>
      </c>
      <c r="J14" s="48"/>
    </row>
    <row r="15" spans="1:11" ht="40.5" x14ac:dyDescent="0.3">
      <c r="A15" s="115"/>
      <c r="B15" s="37" t="s">
        <v>17</v>
      </c>
      <c r="C15" s="23" t="s">
        <v>18</v>
      </c>
      <c r="D15" s="6" t="s">
        <v>19</v>
      </c>
      <c r="E15" s="54" t="s">
        <v>20</v>
      </c>
      <c r="F15" s="55" t="s">
        <v>21</v>
      </c>
      <c r="G15" s="56" t="s">
        <v>21</v>
      </c>
      <c r="H15" s="22" t="s">
        <v>22</v>
      </c>
      <c r="I15" s="12"/>
      <c r="J15" s="12" t="s">
        <v>22</v>
      </c>
      <c r="K15" s="15">
        <f>VLOOKUP(E15,listdata!$A:$B,2,FALSE)</f>
        <v>0</v>
      </c>
    </row>
    <row r="16" spans="1:11" ht="68.25" customHeight="1" x14ac:dyDescent="0.3">
      <c r="A16" s="115"/>
      <c r="B16" s="37"/>
      <c r="C16" s="120" t="s">
        <v>403</v>
      </c>
      <c r="D16" s="119" t="s">
        <v>115</v>
      </c>
      <c r="E16" s="54" t="s">
        <v>20</v>
      </c>
      <c r="F16" s="55" t="s">
        <v>25</v>
      </c>
      <c r="G16" s="56" t="s">
        <v>25</v>
      </c>
      <c r="H16" s="22" t="s">
        <v>22</v>
      </c>
      <c r="I16" s="12"/>
      <c r="J16" s="12" t="s">
        <v>22</v>
      </c>
      <c r="K16" s="15">
        <f>VLOOKUP(E16,listdata!$A:$B,2,FALSE)</f>
        <v>0</v>
      </c>
    </row>
    <row r="17" spans="1:11" ht="54" customHeight="1" x14ac:dyDescent="0.3">
      <c r="A17" s="115"/>
      <c r="B17" s="37"/>
      <c r="C17" s="121"/>
      <c r="D17" s="78"/>
      <c r="E17" s="54" t="s">
        <v>20</v>
      </c>
      <c r="F17" s="55" t="s">
        <v>25</v>
      </c>
      <c r="G17" s="56" t="s">
        <v>25</v>
      </c>
      <c r="H17" s="22" t="s">
        <v>22</v>
      </c>
      <c r="I17" s="12"/>
      <c r="J17" s="12" t="s">
        <v>22</v>
      </c>
      <c r="K17" s="15">
        <f>VLOOKUP(E17,listdata!$A:$B,2,FALSE)</f>
        <v>0</v>
      </c>
    </row>
    <row r="18" spans="1:11" ht="25.15" customHeight="1" x14ac:dyDescent="0.3">
      <c r="A18" s="115"/>
      <c r="B18" s="37" t="s">
        <v>26</v>
      </c>
      <c r="C18" s="38" t="s">
        <v>27</v>
      </c>
      <c r="D18" s="6" t="s">
        <v>28</v>
      </c>
      <c r="E18" s="54" t="s">
        <v>20</v>
      </c>
      <c r="F18" s="55"/>
      <c r="G18" s="56"/>
      <c r="H18" s="22" t="s">
        <v>22</v>
      </c>
      <c r="I18" s="12"/>
      <c r="J18" s="12" t="s">
        <v>22</v>
      </c>
      <c r="K18" s="15">
        <f>VLOOKUP(E18,listdata!$A:$B,2,FALSE)</f>
        <v>0</v>
      </c>
    </row>
    <row r="19" spans="1:11" ht="25.15" customHeight="1" x14ac:dyDescent="0.3">
      <c r="A19" s="115"/>
      <c r="B19" s="37"/>
      <c r="C19" s="38"/>
      <c r="D19" s="33" t="s">
        <v>116</v>
      </c>
      <c r="E19" s="54" t="s">
        <v>20</v>
      </c>
      <c r="F19" s="55"/>
      <c r="G19" s="56"/>
      <c r="H19" s="22" t="s">
        <v>22</v>
      </c>
      <c r="I19" s="12"/>
      <c r="J19" s="12" t="s">
        <v>22</v>
      </c>
      <c r="K19" s="15">
        <f>VLOOKUP(E18,listdata!$A:$B,2,FALSE)</f>
        <v>0</v>
      </c>
    </row>
    <row r="20" spans="1:11" ht="40.5" customHeight="1" x14ac:dyDescent="0.3">
      <c r="A20" s="115"/>
      <c r="B20" s="37"/>
      <c r="C20" s="23" t="s">
        <v>30</v>
      </c>
      <c r="D20" s="33" t="s">
        <v>117</v>
      </c>
      <c r="E20" s="54" t="s">
        <v>20</v>
      </c>
      <c r="F20" s="55"/>
      <c r="G20" s="56"/>
      <c r="H20" s="22" t="s">
        <v>22</v>
      </c>
      <c r="I20" s="12"/>
      <c r="J20" s="12" t="s">
        <v>22</v>
      </c>
      <c r="K20" s="15">
        <f>VLOOKUP(E20,listdata!$A:$B,2,FALSE)</f>
        <v>0</v>
      </c>
    </row>
    <row r="21" spans="1:11" ht="207.75" customHeight="1" x14ac:dyDescent="0.3">
      <c r="A21" s="115"/>
      <c r="B21" s="37" t="s">
        <v>32</v>
      </c>
      <c r="C21" s="23" t="s">
        <v>33</v>
      </c>
      <c r="D21" s="32" t="s">
        <v>118</v>
      </c>
      <c r="E21" s="54" t="s">
        <v>20</v>
      </c>
      <c r="F21" s="55"/>
      <c r="G21" s="56"/>
      <c r="H21" s="22" t="s">
        <v>22</v>
      </c>
      <c r="I21" s="12"/>
      <c r="J21" s="12" t="s">
        <v>22</v>
      </c>
      <c r="K21" s="15">
        <f>VLOOKUP(E21,listdata!$A:$B,2,FALSE)</f>
        <v>0</v>
      </c>
    </row>
    <row r="22" spans="1:11" ht="54" customHeight="1" x14ac:dyDescent="0.3">
      <c r="A22" s="115"/>
      <c r="B22" s="37"/>
      <c r="C22" s="23" t="s">
        <v>35</v>
      </c>
      <c r="D22" s="32" t="s">
        <v>119</v>
      </c>
      <c r="E22" s="54" t="s">
        <v>20</v>
      </c>
      <c r="F22" s="55"/>
      <c r="G22" s="56"/>
      <c r="H22" s="22" t="s">
        <v>22</v>
      </c>
      <c r="I22" s="12"/>
      <c r="J22" s="12" t="s">
        <v>22</v>
      </c>
      <c r="K22" s="15">
        <f>VLOOKUP(E22,listdata!$A:$B,2,FALSE)</f>
        <v>0</v>
      </c>
    </row>
    <row r="23" spans="1:11" ht="108" customHeight="1" x14ac:dyDescent="0.3">
      <c r="A23" s="115"/>
      <c r="B23" s="37"/>
      <c r="C23" s="23" t="s">
        <v>37</v>
      </c>
      <c r="D23" s="6" t="s">
        <v>38</v>
      </c>
      <c r="E23" s="54" t="s">
        <v>20</v>
      </c>
      <c r="F23" s="55"/>
      <c r="G23" s="56"/>
      <c r="H23" s="22" t="s">
        <v>22</v>
      </c>
      <c r="I23" s="12"/>
      <c r="J23" s="12" t="s">
        <v>22</v>
      </c>
      <c r="K23" s="15">
        <f>VLOOKUP(E23,listdata!$A:$B,2,FALSE)</f>
        <v>0</v>
      </c>
    </row>
    <row r="24" spans="1:11" ht="68.099999999999994" customHeight="1" x14ac:dyDescent="0.3">
      <c r="A24" s="115"/>
      <c r="B24" s="67" t="s">
        <v>39</v>
      </c>
      <c r="C24" s="23" t="s">
        <v>40</v>
      </c>
      <c r="D24" s="6" t="s">
        <v>41</v>
      </c>
      <c r="E24" s="54" t="s">
        <v>20</v>
      </c>
      <c r="F24" s="55"/>
      <c r="G24" s="56"/>
      <c r="H24" s="22" t="s">
        <v>22</v>
      </c>
      <c r="I24" s="12"/>
      <c r="J24" s="12" t="s">
        <v>22</v>
      </c>
      <c r="K24" s="15">
        <f>VLOOKUP(E24,listdata!$A:$B,2,FALSE)</f>
        <v>0</v>
      </c>
    </row>
    <row r="25" spans="1:11" ht="226.5" customHeight="1" x14ac:dyDescent="0.3">
      <c r="A25" s="115"/>
      <c r="B25" s="68"/>
      <c r="C25" s="23" t="s">
        <v>42</v>
      </c>
      <c r="D25" s="33" t="s">
        <v>120</v>
      </c>
      <c r="E25" s="54" t="s">
        <v>20</v>
      </c>
      <c r="F25" s="55"/>
      <c r="G25" s="56"/>
      <c r="H25" s="22" t="s">
        <v>22</v>
      </c>
      <c r="I25" s="12"/>
      <c r="J25" s="12" t="s">
        <v>22</v>
      </c>
      <c r="K25" s="15">
        <f>VLOOKUP(E25,listdata!$A:$B,2,FALSE)</f>
        <v>0</v>
      </c>
    </row>
    <row r="26" spans="1:11" ht="27.75" customHeight="1" x14ac:dyDescent="0.3">
      <c r="A26" s="115"/>
      <c r="B26" s="37" t="s">
        <v>44</v>
      </c>
      <c r="C26" s="69" t="s">
        <v>45</v>
      </c>
      <c r="D26" s="6" t="s">
        <v>46</v>
      </c>
      <c r="E26" s="54"/>
      <c r="F26" s="55"/>
      <c r="G26" s="56"/>
      <c r="H26" s="22" t="s">
        <v>22</v>
      </c>
      <c r="I26" s="12"/>
      <c r="J26" s="12" t="s">
        <v>22</v>
      </c>
      <c r="K26" s="15" t="e">
        <f>VLOOKUP(E26,listdata!$A:$B,2,FALSE)</f>
        <v>#N/A</v>
      </c>
    </row>
    <row r="27" spans="1:11" ht="45" customHeight="1" x14ac:dyDescent="0.3">
      <c r="A27" s="115"/>
      <c r="B27" s="37"/>
      <c r="C27" s="70"/>
      <c r="D27" s="6" t="s">
        <v>47</v>
      </c>
      <c r="E27" s="54"/>
      <c r="F27" s="55"/>
      <c r="G27" s="56"/>
      <c r="H27" s="22" t="s">
        <v>22</v>
      </c>
      <c r="I27" s="12"/>
      <c r="J27" s="12" t="s">
        <v>22</v>
      </c>
      <c r="K27" s="15" t="e">
        <f>VLOOKUP(E27,listdata!$A:$B,2,FALSE)</f>
        <v>#N/A</v>
      </c>
    </row>
    <row r="28" spans="1:11" ht="72" customHeight="1" x14ac:dyDescent="0.3">
      <c r="A28" s="115"/>
      <c r="B28" s="37"/>
      <c r="C28" s="69" t="s">
        <v>48</v>
      </c>
      <c r="D28" s="6" t="s">
        <v>49</v>
      </c>
      <c r="E28" s="54" t="s">
        <v>20</v>
      </c>
      <c r="F28" s="55"/>
      <c r="G28" s="56"/>
      <c r="H28" s="22" t="s">
        <v>22</v>
      </c>
      <c r="I28" s="12"/>
      <c r="J28" s="12" t="s">
        <v>22</v>
      </c>
      <c r="K28" s="15">
        <f>VLOOKUP(E28,listdata!$A:$B,2,FALSE)</f>
        <v>0</v>
      </c>
    </row>
    <row r="29" spans="1:11" ht="58.5" customHeight="1" x14ac:dyDescent="0.3">
      <c r="A29" s="115"/>
      <c r="B29" s="37"/>
      <c r="C29" s="70"/>
      <c r="D29" s="6" t="s">
        <v>50</v>
      </c>
      <c r="E29" s="54" t="s">
        <v>20</v>
      </c>
      <c r="F29" s="55"/>
      <c r="G29" s="56"/>
      <c r="H29" s="22" t="s">
        <v>22</v>
      </c>
      <c r="I29" s="12"/>
      <c r="J29" s="12" t="s">
        <v>22</v>
      </c>
      <c r="K29" s="15">
        <f>VLOOKUP(E29,listdata!$A:$B,2,FALSE)</f>
        <v>0</v>
      </c>
    </row>
    <row r="30" spans="1:11" ht="47.45" customHeight="1" x14ac:dyDescent="0.3">
      <c r="B30" s="61" t="s">
        <v>51</v>
      </c>
      <c r="C30" s="62"/>
      <c r="D30" s="63"/>
      <c r="E30" s="61">
        <f>_xlfn.AGGREGATE(9,6,K15:K29)</f>
        <v>0</v>
      </c>
      <c r="F30" s="62"/>
      <c r="G30" s="62"/>
      <c r="H30" s="62"/>
      <c r="I30" s="62"/>
      <c r="J30" s="63"/>
    </row>
    <row r="31" spans="1:11" ht="129" customHeight="1" x14ac:dyDescent="0.3">
      <c r="B31" s="5"/>
    </row>
    <row r="32" spans="1:11" ht="49.5" customHeight="1" x14ac:dyDescent="0.3">
      <c r="B32" s="61" t="s">
        <v>52</v>
      </c>
      <c r="C32" s="62"/>
      <c r="D32" s="62"/>
      <c r="E32" s="62"/>
      <c r="F32" s="62"/>
      <c r="G32" s="62"/>
      <c r="H32" s="62"/>
      <c r="I32" s="62"/>
      <c r="J32" s="63"/>
    </row>
    <row r="33" spans="2:11" ht="36" customHeight="1" x14ac:dyDescent="0.3">
      <c r="B33" s="71" t="s">
        <v>53</v>
      </c>
      <c r="C33" s="72"/>
      <c r="D33" s="72"/>
      <c r="E33" s="72"/>
      <c r="F33" s="72"/>
      <c r="G33" s="73"/>
      <c r="H33" s="64" t="s">
        <v>13</v>
      </c>
      <c r="I33" s="65"/>
      <c r="J33" s="66" t="s">
        <v>14</v>
      </c>
    </row>
    <row r="34" spans="2:11" ht="14.45" customHeight="1" x14ac:dyDescent="0.3">
      <c r="B34" s="74"/>
      <c r="C34" s="75"/>
      <c r="D34" s="75"/>
      <c r="E34" s="75"/>
      <c r="F34" s="75"/>
      <c r="G34" s="76"/>
      <c r="H34" s="9" t="s">
        <v>15</v>
      </c>
      <c r="I34" s="10" t="s">
        <v>16</v>
      </c>
      <c r="J34" s="60"/>
    </row>
    <row r="35" spans="2:11" x14ac:dyDescent="0.3">
      <c r="B35" s="79" t="s">
        <v>54</v>
      </c>
      <c r="C35" s="80"/>
      <c r="D35" s="55" t="s">
        <v>121</v>
      </c>
      <c r="E35" s="55"/>
      <c r="F35" s="55"/>
      <c r="G35" s="56"/>
      <c r="H35" s="22" t="s">
        <v>22</v>
      </c>
      <c r="I35" s="12"/>
      <c r="J35" s="12" t="s">
        <v>22</v>
      </c>
      <c r="K35" s="15">
        <f>VLOOKUP(D35,Foundations!$A:$B,2,FALSE)</f>
        <v>3</v>
      </c>
    </row>
    <row r="36" spans="2:11" ht="27.75" customHeight="1" x14ac:dyDescent="0.3">
      <c r="B36" s="79" t="s">
        <v>55</v>
      </c>
      <c r="C36" s="80"/>
      <c r="D36" s="54" t="s">
        <v>122</v>
      </c>
      <c r="E36" s="55"/>
      <c r="F36" s="55"/>
      <c r="G36" s="56"/>
      <c r="H36" s="22" t="s">
        <v>22</v>
      </c>
      <c r="I36" s="12"/>
      <c r="J36" s="12" t="s">
        <v>22</v>
      </c>
      <c r="K36" s="15">
        <f>VLOOKUP(D36,listdata!$A:$B,2,FALSE)</f>
        <v>3</v>
      </c>
    </row>
    <row r="37" spans="2:11" ht="27.75" customHeight="1" x14ac:dyDescent="0.3">
      <c r="B37" s="79" t="s">
        <v>56</v>
      </c>
      <c r="C37" s="80"/>
      <c r="D37" s="54" t="s">
        <v>123</v>
      </c>
      <c r="E37" s="55"/>
      <c r="F37" s="55"/>
      <c r="G37" s="56"/>
      <c r="H37" s="22" t="s">
        <v>22</v>
      </c>
      <c r="I37" s="12"/>
      <c r="J37" s="12" t="s">
        <v>22</v>
      </c>
      <c r="K37" s="15">
        <f>VLOOKUP(D37,listdata!$A:$B,2,FALSE)</f>
        <v>3</v>
      </c>
    </row>
    <row r="38" spans="2:11" x14ac:dyDescent="0.3">
      <c r="B38" s="79" t="s">
        <v>57</v>
      </c>
      <c r="C38" s="80"/>
      <c r="D38" s="55" t="s">
        <v>124</v>
      </c>
      <c r="E38" s="55"/>
      <c r="F38" s="55"/>
      <c r="G38" s="56"/>
      <c r="H38" s="22" t="s">
        <v>22</v>
      </c>
      <c r="I38" s="12"/>
      <c r="J38" s="12" t="s">
        <v>22</v>
      </c>
      <c r="K38" s="15">
        <f>VLOOKUP(D38,listdata!$A:$B,2,FALSE)</f>
        <v>3</v>
      </c>
    </row>
    <row r="39" spans="2:11" x14ac:dyDescent="0.3">
      <c r="B39" s="79" t="s">
        <v>58</v>
      </c>
      <c r="C39" s="80"/>
      <c r="D39" s="55" t="s">
        <v>125</v>
      </c>
      <c r="E39" s="55"/>
      <c r="F39" s="55"/>
      <c r="G39" s="56"/>
      <c r="H39" s="22" t="s">
        <v>22</v>
      </c>
      <c r="I39" s="12"/>
      <c r="J39" s="12" t="s">
        <v>22</v>
      </c>
      <c r="K39" s="15">
        <f>VLOOKUP(D39,listdata!$A:$B,2,FALSE)</f>
        <v>3</v>
      </c>
    </row>
    <row r="40" spans="2:11" ht="17.25" thickBot="1" x14ac:dyDescent="0.35">
      <c r="B40" s="79" t="s">
        <v>59</v>
      </c>
      <c r="C40" s="80"/>
      <c r="D40" s="55" t="s">
        <v>126</v>
      </c>
      <c r="E40" s="55"/>
      <c r="F40" s="55"/>
      <c r="G40" s="56"/>
      <c r="H40" s="22" t="s">
        <v>22</v>
      </c>
      <c r="I40" s="12"/>
      <c r="J40" s="12" t="s">
        <v>22</v>
      </c>
      <c r="K40" s="15">
        <f>VLOOKUP(D40,listdata!$A:$B,2,FALSE)</f>
        <v>3</v>
      </c>
    </row>
    <row r="41" spans="2:11" ht="17.25" thickBot="1" x14ac:dyDescent="0.35">
      <c r="B41" s="79" t="s">
        <v>127</v>
      </c>
      <c r="C41" s="80"/>
      <c r="D41" s="55" t="s">
        <v>128</v>
      </c>
      <c r="E41" s="55"/>
      <c r="F41" s="55"/>
      <c r="G41" s="56"/>
      <c r="H41" s="22" t="s">
        <v>22</v>
      </c>
      <c r="I41" s="12"/>
      <c r="J41" s="12" t="s">
        <v>22</v>
      </c>
      <c r="K41" s="15"/>
    </row>
    <row r="42" spans="2:11" ht="17.25" thickBot="1" x14ac:dyDescent="0.35">
      <c r="B42" s="79" t="s">
        <v>60</v>
      </c>
      <c r="C42" s="80"/>
      <c r="D42" s="55" t="s">
        <v>129</v>
      </c>
      <c r="E42" s="55"/>
      <c r="F42" s="55"/>
      <c r="G42" s="56"/>
      <c r="H42" s="22" t="s">
        <v>22</v>
      </c>
      <c r="I42" s="12"/>
      <c r="J42" s="12" t="s">
        <v>22</v>
      </c>
      <c r="K42" s="15">
        <f>VLOOKUP(D42,listdata!$A:$B,2,FALSE)</f>
        <v>3</v>
      </c>
    </row>
    <row r="43" spans="2:11" ht="18.600000000000001" customHeight="1" x14ac:dyDescent="0.3">
      <c r="B43" s="61" t="s">
        <v>61</v>
      </c>
      <c r="C43" s="62"/>
      <c r="D43" s="81"/>
      <c r="E43" s="81"/>
      <c r="F43" s="81"/>
      <c r="G43" s="81"/>
      <c r="H43" s="62"/>
      <c r="I43" s="62"/>
      <c r="J43" s="63"/>
      <c r="K43" s="15"/>
    </row>
    <row r="44" spans="2:11" ht="17.25" customHeight="1" x14ac:dyDescent="0.3">
      <c r="B44" s="79" t="s">
        <v>62</v>
      </c>
      <c r="C44" s="82"/>
      <c r="D44" s="54" t="s">
        <v>130</v>
      </c>
      <c r="E44" s="55"/>
      <c r="F44" s="55"/>
      <c r="G44" s="56"/>
      <c r="H44" s="22" t="s">
        <v>22</v>
      </c>
      <c r="I44" s="12"/>
      <c r="J44" s="12" t="s">
        <v>22</v>
      </c>
      <c r="K44" s="15">
        <f>VLOOKUP(D44,Foundations!$C:$D,2,FALSE)</f>
        <v>3</v>
      </c>
    </row>
    <row r="45" spans="2:11" x14ac:dyDescent="0.3">
      <c r="B45" s="79" t="s">
        <v>63</v>
      </c>
      <c r="C45" s="82"/>
      <c r="D45" s="83" t="s">
        <v>64</v>
      </c>
      <c r="E45" s="84"/>
      <c r="F45" s="84"/>
      <c r="G45" s="85"/>
      <c r="H45" s="22" t="s">
        <v>22</v>
      </c>
      <c r="I45" s="12"/>
      <c r="J45" s="12" t="s">
        <v>22</v>
      </c>
      <c r="K45" s="15">
        <f>VLOOKUP(D45,Foundations!$C:$D,2,FALSE)</f>
        <v>3</v>
      </c>
    </row>
    <row r="46" spans="2:11" ht="17.25" thickBot="1" x14ac:dyDescent="0.35">
      <c r="B46" s="79" t="s">
        <v>65</v>
      </c>
      <c r="C46" s="82"/>
      <c r="D46" s="86" t="s">
        <v>66</v>
      </c>
      <c r="E46" s="87"/>
      <c r="F46" s="87"/>
      <c r="G46" s="88"/>
      <c r="H46" s="22" t="s">
        <v>22</v>
      </c>
      <c r="I46" s="12"/>
      <c r="J46" s="12" t="s">
        <v>22</v>
      </c>
      <c r="K46" s="15">
        <f>VLOOKUP(D46,Foundations!$C:$D,2,FALSE)</f>
        <v>3</v>
      </c>
    </row>
    <row r="47" spans="2:11" x14ac:dyDescent="0.3">
      <c r="B47" s="79" t="s">
        <v>67</v>
      </c>
      <c r="C47" s="80"/>
      <c r="D47" s="116" t="s">
        <v>131</v>
      </c>
      <c r="E47" s="117"/>
      <c r="F47" s="117"/>
      <c r="G47" s="118"/>
      <c r="H47" s="22" t="s">
        <v>22</v>
      </c>
      <c r="I47" s="12"/>
      <c r="J47" s="12" t="s">
        <v>22</v>
      </c>
      <c r="K47" s="15">
        <f>VLOOKUP(D47,Foundations!$C:$D,2,FALSE)</f>
        <v>3</v>
      </c>
    </row>
    <row r="48" spans="2:11" x14ac:dyDescent="0.3">
      <c r="B48" s="79" t="s">
        <v>69</v>
      </c>
      <c r="C48" s="82"/>
      <c r="D48" s="86" t="s">
        <v>70</v>
      </c>
      <c r="E48" s="87"/>
      <c r="F48" s="87"/>
      <c r="G48" s="88"/>
      <c r="H48" s="22" t="s">
        <v>22</v>
      </c>
      <c r="I48" s="12"/>
      <c r="J48" s="12" t="s">
        <v>22</v>
      </c>
      <c r="K48" s="15">
        <f>VLOOKUP(D48,Foundations!$C:$D,2,FALSE)</f>
        <v>3</v>
      </c>
    </row>
    <row r="49" spans="2:11" ht="18.600000000000001" customHeight="1" x14ac:dyDescent="0.3">
      <c r="B49" s="112" t="s">
        <v>71</v>
      </c>
      <c r="C49" s="113"/>
      <c r="D49" s="113"/>
      <c r="E49" s="113"/>
      <c r="F49" s="113"/>
      <c r="G49" s="113"/>
      <c r="H49" s="113"/>
      <c r="I49" s="113"/>
      <c r="J49" s="114"/>
      <c r="K49" s="15"/>
    </row>
    <row r="50" spans="2:11" ht="17.25" customHeight="1" x14ac:dyDescent="0.3">
      <c r="B50" s="79" t="s">
        <v>72</v>
      </c>
      <c r="C50" s="80"/>
      <c r="D50" s="54" t="s">
        <v>132</v>
      </c>
      <c r="E50" s="55"/>
      <c r="F50" s="55"/>
      <c r="G50" s="56"/>
      <c r="H50" s="22" t="s">
        <v>22</v>
      </c>
      <c r="I50" s="12"/>
      <c r="J50" s="12" t="s">
        <v>22</v>
      </c>
      <c r="K50" s="15">
        <f>VLOOKUP(D50,Foundations!$E:$F,2,FALSE)</f>
        <v>3</v>
      </c>
    </row>
    <row r="51" spans="2:11" ht="17.25" customHeight="1" x14ac:dyDescent="0.3">
      <c r="B51" s="79" t="s">
        <v>73</v>
      </c>
      <c r="C51" s="80"/>
      <c r="D51" s="54" t="s">
        <v>133</v>
      </c>
      <c r="E51" s="55"/>
      <c r="F51" s="55"/>
      <c r="G51" s="56"/>
      <c r="H51" s="22" t="s">
        <v>22</v>
      </c>
      <c r="I51" s="12"/>
      <c r="J51" s="12" t="s">
        <v>22</v>
      </c>
      <c r="K51" s="15">
        <f>VLOOKUP(D51,Foundations!$E:$F,2,FALSE)</f>
        <v>3</v>
      </c>
    </row>
    <row r="52" spans="2:11" ht="18.600000000000001" customHeight="1" x14ac:dyDescent="0.3">
      <c r="B52" s="112" t="s">
        <v>74</v>
      </c>
      <c r="C52" s="113"/>
      <c r="D52" s="113"/>
      <c r="E52" s="113"/>
      <c r="F52" s="113"/>
      <c r="G52" s="113"/>
      <c r="H52" s="113"/>
      <c r="I52" s="113"/>
      <c r="J52" s="114"/>
      <c r="K52" s="15"/>
    </row>
    <row r="53" spans="2:11" ht="17.25" customHeight="1" x14ac:dyDescent="0.3">
      <c r="B53" s="79" t="s">
        <v>75</v>
      </c>
      <c r="C53" s="80"/>
      <c r="D53" s="54" t="s">
        <v>134</v>
      </c>
      <c r="E53" s="55"/>
      <c r="F53" s="55"/>
      <c r="G53" s="55"/>
      <c r="H53" s="22" t="s">
        <v>22</v>
      </c>
      <c r="I53" s="12"/>
      <c r="J53" s="12" t="s">
        <v>22</v>
      </c>
      <c r="K53" s="15">
        <f>VLOOKUP(D53,Foundations!$G:$H,2,FALSE)</f>
        <v>3</v>
      </c>
    </row>
    <row r="54" spans="2:11" ht="37.5" customHeight="1" x14ac:dyDescent="0.3">
      <c r="B54" s="104" t="s">
        <v>76</v>
      </c>
      <c r="C54" s="106"/>
      <c r="D54" s="104">
        <f>_xlfn.AGGREGATE(9,6,K35:K53)</f>
        <v>45</v>
      </c>
      <c r="E54" s="105"/>
      <c r="F54" s="105"/>
      <c r="G54" s="105"/>
      <c r="H54" s="105"/>
      <c r="I54" s="105"/>
      <c r="J54" s="106"/>
    </row>
    <row r="55" spans="2:11" ht="15.2" customHeight="1" x14ac:dyDescent="0.3">
      <c r="B55" s="5"/>
    </row>
    <row r="56" spans="2:11" ht="18.600000000000001" customHeight="1" x14ac:dyDescent="0.3">
      <c r="B56" s="61" t="s">
        <v>77</v>
      </c>
      <c r="C56" s="62"/>
      <c r="D56" s="62"/>
      <c r="E56" s="62"/>
      <c r="F56" s="62"/>
      <c r="G56" s="62"/>
      <c r="H56" s="62"/>
      <c r="I56" s="62"/>
      <c r="J56" s="63"/>
    </row>
    <row r="57" spans="2:11" ht="17.100000000000001" customHeight="1" x14ac:dyDescent="0.3">
      <c r="B57" s="71" t="s">
        <v>78</v>
      </c>
      <c r="C57" s="72"/>
      <c r="D57" s="72"/>
      <c r="E57" s="72"/>
      <c r="F57" s="72"/>
      <c r="G57" s="73"/>
      <c r="H57" s="64" t="s">
        <v>13</v>
      </c>
      <c r="I57" s="65"/>
      <c r="J57" s="95" t="s">
        <v>14</v>
      </c>
    </row>
    <row r="58" spans="2:11" ht="14.45" customHeight="1" x14ac:dyDescent="0.3">
      <c r="B58" s="74"/>
      <c r="C58" s="75"/>
      <c r="D58" s="75"/>
      <c r="E58" s="75"/>
      <c r="F58" s="75"/>
      <c r="G58" s="76"/>
      <c r="H58" s="9" t="s">
        <v>15</v>
      </c>
      <c r="I58" s="10" t="s">
        <v>16</v>
      </c>
      <c r="J58" s="76"/>
    </row>
    <row r="59" spans="2:11" ht="15.75" customHeight="1" x14ac:dyDescent="0.3">
      <c r="B59" s="79" t="s">
        <v>79</v>
      </c>
      <c r="C59" s="80"/>
      <c r="D59" s="54" t="s">
        <v>80</v>
      </c>
      <c r="E59" s="55"/>
      <c r="F59" s="55"/>
      <c r="G59" s="56"/>
      <c r="H59" s="22" t="s">
        <v>22</v>
      </c>
      <c r="I59" s="12"/>
      <c r="J59" s="12" t="s">
        <v>22</v>
      </c>
      <c r="K59" s="15">
        <f>VLOOKUP(D59,Foundations!$I:$J,2,FALSE)</f>
        <v>3</v>
      </c>
    </row>
    <row r="60" spans="2:11" ht="15" customHeight="1" x14ac:dyDescent="0.3">
      <c r="B60" s="79" t="s">
        <v>81</v>
      </c>
      <c r="C60" s="80"/>
      <c r="D60" s="54" t="s">
        <v>82</v>
      </c>
      <c r="E60" s="55"/>
      <c r="F60" s="55"/>
      <c r="G60" s="56"/>
      <c r="H60" s="22" t="s">
        <v>22</v>
      </c>
      <c r="I60" s="12"/>
      <c r="J60" s="12" t="s">
        <v>22</v>
      </c>
      <c r="K60" s="15">
        <f>VLOOKUP(D60,Foundations!$I:$J,2,FALSE)</f>
        <v>3</v>
      </c>
    </row>
    <row r="61" spans="2:11" ht="15" customHeight="1" x14ac:dyDescent="0.3">
      <c r="B61" s="79" t="s">
        <v>83</v>
      </c>
      <c r="C61" s="80"/>
      <c r="D61" s="54" t="s">
        <v>84</v>
      </c>
      <c r="E61" s="55"/>
      <c r="F61" s="55"/>
      <c r="G61" s="56"/>
      <c r="H61" s="22" t="s">
        <v>22</v>
      </c>
      <c r="I61" s="12"/>
      <c r="J61" s="12" t="s">
        <v>22</v>
      </c>
      <c r="K61" s="15">
        <f>VLOOKUP(D61,Foundations!$I:$J,2,FALSE)</f>
        <v>3</v>
      </c>
    </row>
    <row r="62" spans="2:11" ht="15" customHeight="1" x14ac:dyDescent="0.3">
      <c r="B62" s="79" t="s">
        <v>85</v>
      </c>
      <c r="C62" s="80"/>
      <c r="D62" s="54" t="s">
        <v>86</v>
      </c>
      <c r="E62" s="55"/>
      <c r="F62" s="55"/>
      <c r="G62" s="56"/>
      <c r="H62" s="22" t="s">
        <v>22</v>
      </c>
      <c r="I62" s="12"/>
      <c r="J62" s="12" t="s">
        <v>22</v>
      </c>
      <c r="K62" s="15">
        <f>VLOOKUP(D62,Foundations!$I:$J,2,FALSE)</f>
        <v>3</v>
      </c>
    </row>
    <row r="63" spans="2:11" ht="15" customHeight="1" x14ac:dyDescent="0.3">
      <c r="B63" s="79" t="s">
        <v>87</v>
      </c>
      <c r="C63" s="80"/>
      <c r="D63" s="54" t="s">
        <v>88</v>
      </c>
      <c r="E63" s="55"/>
      <c r="F63" s="55"/>
      <c r="G63" s="56"/>
      <c r="H63" s="22" t="s">
        <v>22</v>
      </c>
      <c r="I63" s="12"/>
      <c r="J63" s="12" t="s">
        <v>22</v>
      </c>
      <c r="K63" s="15">
        <f>VLOOKUP(D63,Foundations!$I:$J,2,FALSE)</f>
        <v>3</v>
      </c>
    </row>
    <row r="64" spans="2:11" ht="15" customHeight="1" x14ac:dyDescent="0.3">
      <c r="B64" s="79" t="s">
        <v>89</v>
      </c>
      <c r="C64" s="80"/>
      <c r="D64" s="54" t="s">
        <v>90</v>
      </c>
      <c r="E64" s="55"/>
      <c r="F64" s="55"/>
      <c r="G64" s="56"/>
      <c r="H64" s="22" t="s">
        <v>22</v>
      </c>
      <c r="I64" s="12"/>
      <c r="J64" s="12" t="s">
        <v>22</v>
      </c>
      <c r="K64" s="15">
        <f>VLOOKUP(D64,Foundations!$I:$J,2,FALSE)</f>
        <v>3</v>
      </c>
    </row>
    <row r="65" spans="2:11" ht="15" customHeight="1" x14ac:dyDescent="0.3">
      <c r="B65" s="79" t="s">
        <v>91</v>
      </c>
      <c r="C65" s="80"/>
      <c r="D65" s="54" t="s">
        <v>92</v>
      </c>
      <c r="E65" s="55"/>
      <c r="F65" s="55"/>
      <c r="G65" s="56"/>
      <c r="H65" s="22" t="s">
        <v>22</v>
      </c>
      <c r="I65" s="12"/>
      <c r="J65" s="12" t="s">
        <v>22</v>
      </c>
      <c r="K65" s="15">
        <f>VLOOKUP(D65,Foundations!$I:$J,2,FALSE)</f>
        <v>3</v>
      </c>
    </row>
    <row r="66" spans="2:11" ht="15" customHeight="1" x14ac:dyDescent="0.3">
      <c r="B66" s="79" t="s">
        <v>93</v>
      </c>
      <c r="C66" s="80"/>
      <c r="D66" s="54" t="s">
        <v>94</v>
      </c>
      <c r="E66" s="55"/>
      <c r="F66" s="55"/>
      <c r="G66" s="56"/>
      <c r="H66" s="22" t="s">
        <v>22</v>
      </c>
      <c r="I66" s="12"/>
      <c r="J66" s="12" t="s">
        <v>22</v>
      </c>
      <c r="K66" s="15">
        <f>VLOOKUP(D66,Foundations!$I:$J,2,FALSE)</f>
        <v>3</v>
      </c>
    </row>
    <row r="67" spans="2:11" ht="15" customHeight="1" x14ac:dyDescent="0.3">
      <c r="B67" s="79" t="s">
        <v>95</v>
      </c>
      <c r="C67" s="80"/>
      <c r="D67" s="54" t="s">
        <v>96</v>
      </c>
      <c r="E67" s="55"/>
      <c r="F67" s="55"/>
      <c r="G67" s="56"/>
      <c r="H67" s="22" t="s">
        <v>22</v>
      </c>
      <c r="I67" s="12"/>
      <c r="J67" s="12" t="s">
        <v>22</v>
      </c>
      <c r="K67" s="15">
        <f>VLOOKUP(D67,Foundations!$I:$J,2,FALSE)</f>
        <v>3</v>
      </c>
    </row>
    <row r="68" spans="2:11" x14ac:dyDescent="0.3">
      <c r="B68" s="79" t="s">
        <v>97</v>
      </c>
      <c r="C68" s="80"/>
      <c r="D68" s="54" t="s">
        <v>98</v>
      </c>
      <c r="E68" s="55"/>
      <c r="F68" s="55"/>
      <c r="G68" s="56"/>
      <c r="H68" s="22" t="s">
        <v>22</v>
      </c>
      <c r="I68" s="12"/>
      <c r="J68" s="12" t="s">
        <v>22</v>
      </c>
      <c r="K68" s="15">
        <f>VLOOKUP(D68,Foundations!$I:$J,2,FALSE)</f>
        <v>3</v>
      </c>
    </row>
    <row r="69" spans="2:11" ht="15" customHeight="1" x14ac:dyDescent="0.3">
      <c r="B69" s="79" t="s">
        <v>99</v>
      </c>
      <c r="C69" s="80"/>
      <c r="D69" s="54" t="s">
        <v>100</v>
      </c>
      <c r="E69" s="55"/>
      <c r="F69" s="55"/>
      <c r="G69" s="56"/>
      <c r="H69" s="22" t="s">
        <v>22</v>
      </c>
      <c r="I69" s="12"/>
      <c r="J69" s="12" t="s">
        <v>22</v>
      </c>
      <c r="K69" s="15">
        <f>VLOOKUP(D69,Foundations!$I:$J,2,FALSE)</f>
        <v>3</v>
      </c>
    </row>
    <row r="70" spans="2:11" ht="15" customHeight="1" x14ac:dyDescent="0.3">
      <c r="B70" s="79" t="s">
        <v>101</v>
      </c>
      <c r="C70" s="80"/>
      <c r="D70" s="54" t="s">
        <v>102</v>
      </c>
      <c r="E70" s="55"/>
      <c r="F70" s="55"/>
      <c r="G70" s="56"/>
      <c r="H70" s="22" t="s">
        <v>22</v>
      </c>
      <c r="I70" s="12"/>
      <c r="J70" s="12" t="s">
        <v>22</v>
      </c>
      <c r="K70" s="15">
        <f>VLOOKUP(D70,Foundations!$I:$J,2,FALSE)</f>
        <v>3</v>
      </c>
    </row>
    <row r="71" spans="2:11" ht="14.85" customHeight="1" x14ac:dyDescent="0.3">
      <c r="B71" s="89" t="s">
        <v>103</v>
      </c>
      <c r="C71" s="90"/>
      <c r="D71" s="55" t="s">
        <v>20</v>
      </c>
      <c r="E71" s="55"/>
      <c r="F71" s="55"/>
      <c r="G71" s="56"/>
      <c r="H71" s="22" t="s">
        <v>22</v>
      </c>
      <c r="I71" s="12"/>
      <c r="J71" s="12" t="s">
        <v>22</v>
      </c>
      <c r="K71" s="15">
        <f>VLOOKUP(D71,listdata!$A:$B,2,FALSE)</f>
        <v>0</v>
      </c>
    </row>
    <row r="72" spans="2:11" ht="15.6" customHeight="1" x14ac:dyDescent="0.3">
      <c r="B72" s="91"/>
      <c r="C72" s="92"/>
      <c r="D72" s="55" t="s">
        <v>20</v>
      </c>
      <c r="E72" s="55"/>
      <c r="F72" s="55"/>
      <c r="G72" s="56"/>
      <c r="H72" s="22" t="s">
        <v>22</v>
      </c>
      <c r="I72" s="12"/>
      <c r="J72" s="12" t="s">
        <v>22</v>
      </c>
      <c r="K72" s="15">
        <f>VLOOKUP(D72,listdata!$A:$B,2,FALSE)</f>
        <v>0</v>
      </c>
    </row>
    <row r="73" spans="2:11" ht="15.6" customHeight="1" x14ac:dyDescent="0.3">
      <c r="B73" s="93"/>
      <c r="C73" s="94"/>
      <c r="D73" s="55" t="s">
        <v>20</v>
      </c>
      <c r="E73" s="55"/>
      <c r="F73" s="55"/>
      <c r="G73" s="56"/>
      <c r="H73" s="22" t="s">
        <v>22</v>
      </c>
      <c r="I73" s="12"/>
      <c r="J73" s="12" t="s">
        <v>22</v>
      </c>
      <c r="K73" s="15">
        <f>VLOOKUP(D73,listdata!$A:$B,2,FALSE)</f>
        <v>0</v>
      </c>
    </row>
    <row r="74" spans="2:11" ht="32.450000000000003" customHeight="1" x14ac:dyDescent="0.3">
      <c r="B74" s="104" t="s">
        <v>104</v>
      </c>
      <c r="C74" s="106"/>
      <c r="D74" s="104">
        <f>_xlfn.AGGREGATE(9,6,K59:K73)</f>
        <v>36</v>
      </c>
      <c r="E74" s="105"/>
      <c r="F74" s="105"/>
      <c r="G74" s="105"/>
      <c r="H74" s="105"/>
      <c r="I74" s="105"/>
      <c r="J74" s="106"/>
    </row>
    <row r="75" spans="2:11" ht="15.2" customHeight="1" x14ac:dyDescent="0.3">
      <c r="B75" s="5"/>
    </row>
    <row r="76" spans="2:11" ht="18.600000000000001" customHeight="1" x14ac:dyDescent="0.3">
      <c r="B76" s="101" t="s">
        <v>105</v>
      </c>
      <c r="C76" s="101"/>
      <c r="D76" s="101"/>
      <c r="E76" s="101"/>
      <c r="F76" s="101"/>
      <c r="G76" s="101"/>
      <c r="H76" s="101"/>
      <c r="I76" s="101"/>
      <c r="J76" s="101"/>
    </row>
    <row r="77" spans="2:11" ht="30" x14ac:dyDescent="0.3">
      <c r="B77" s="104" t="s">
        <v>106</v>
      </c>
      <c r="C77" s="105"/>
      <c r="D77" s="105"/>
      <c r="E77" s="106"/>
      <c r="F77" s="26" t="s">
        <v>107</v>
      </c>
      <c r="G77" s="108" t="s">
        <v>108</v>
      </c>
      <c r="H77" s="108"/>
      <c r="I77" s="108" t="s">
        <v>109</v>
      </c>
      <c r="J77" s="108"/>
    </row>
    <row r="78" spans="2:11" ht="17.45" customHeight="1" x14ac:dyDescent="0.3">
      <c r="B78" s="107" t="s">
        <v>110</v>
      </c>
      <c r="C78" s="107"/>
      <c r="D78" s="107"/>
      <c r="E78" s="107"/>
      <c r="F78" s="25">
        <v>39</v>
      </c>
      <c r="G78" s="107">
        <f>$E$30</f>
        <v>0</v>
      </c>
      <c r="H78" s="107"/>
      <c r="I78" s="97" t="str">
        <f>IF(G78&gt;=F78,"Yes","")</f>
        <v/>
      </c>
      <c r="J78" s="97"/>
    </row>
    <row r="79" spans="2:11" ht="17.45" customHeight="1" x14ac:dyDescent="0.3">
      <c r="B79" s="107" t="s">
        <v>111</v>
      </c>
      <c r="C79" s="107"/>
      <c r="D79" s="107"/>
      <c r="E79" s="107"/>
      <c r="F79" s="25">
        <v>45</v>
      </c>
      <c r="G79" s="107">
        <f>$D$54</f>
        <v>45</v>
      </c>
      <c r="H79" s="107"/>
      <c r="I79" s="97" t="str">
        <f>IF(G79&gt;=F79,"Yes","")</f>
        <v>Yes</v>
      </c>
      <c r="J79" s="97"/>
    </row>
    <row r="80" spans="2:11" ht="17.45" customHeight="1" x14ac:dyDescent="0.3">
      <c r="B80" s="107" t="s">
        <v>112</v>
      </c>
      <c r="C80" s="107"/>
      <c r="D80" s="107"/>
      <c r="E80" s="107"/>
      <c r="F80" s="25">
        <v>36</v>
      </c>
      <c r="G80" s="107">
        <f>$D$74</f>
        <v>36</v>
      </c>
      <c r="H80" s="107"/>
      <c r="I80" s="97" t="str">
        <f>IF(G80&gt;=F80,"Yes","")</f>
        <v>Yes</v>
      </c>
      <c r="J80" s="97"/>
    </row>
    <row r="81" spans="2:10" ht="36" customHeight="1" x14ac:dyDescent="0.3">
      <c r="B81" s="101" t="s">
        <v>113</v>
      </c>
      <c r="C81" s="101"/>
      <c r="D81" s="101"/>
      <c r="E81" s="101"/>
      <c r="F81" s="24">
        <v>120</v>
      </c>
      <c r="G81" s="96">
        <f>SUM($G$78:$H$80)</f>
        <v>81</v>
      </c>
      <c r="H81" s="96"/>
      <c r="I81" s="97" t="str">
        <f>IF(G81&gt;=F81,"Yes","")</f>
        <v/>
      </c>
      <c r="J81" s="97"/>
    </row>
    <row r="82" spans="2:10" x14ac:dyDescent="0.3">
      <c r="B82" s="11" t="s">
        <v>114</v>
      </c>
      <c r="C82" s="16"/>
      <c r="D82" s="102"/>
      <c r="E82" s="102"/>
      <c r="F82" s="102"/>
      <c r="G82" s="102"/>
      <c r="H82" s="102"/>
      <c r="I82" s="102"/>
      <c r="J82" s="103"/>
    </row>
    <row r="83" spans="2:10" ht="15.95" customHeight="1" x14ac:dyDescent="0.3">
      <c r="B83" s="98"/>
      <c r="C83" s="99"/>
      <c r="D83" s="99"/>
      <c r="E83" s="99"/>
      <c r="F83" s="99"/>
      <c r="G83" s="99"/>
      <c r="H83" s="99"/>
      <c r="I83" s="99"/>
      <c r="J83" s="100"/>
    </row>
  </sheetData>
  <mergeCells count="140">
    <mergeCell ref="B4:J4"/>
    <mergeCell ref="B5:J5"/>
    <mergeCell ref="C7:D7"/>
    <mergeCell ref="G7:J7"/>
    <mergeCell ref="C8:D8"/>
    <mergeCell ref="G8:J8"/>
    <mergeCell ref="B15:B17"/>
    <mergeCell ref="E15:G15"/>
    <mergeCell ref="C16:C17"/>
    <mergeCell ref="D16:D17"/>
    <mergeCell ref="E16:G16"/>
    <mergeCell ref="E17:G17"/>
    <mergeCell ref="B10:J10"/>
    <mergeCell ref="B11:J11"/>
    <mergeCell ref="B12:J12"/>
    <mergeCell ref="B13:B14"/>
    <mergeCell ref="C13:C14"/>
    <mergeCell ref="D13:D14"/>
    <mergeCell ref="E13:G14"/>
    <mergeCell ref="H13:I13"/>
    <mergeCell ref="J13:J14"/>
    <mergeCell ref="B18:B20"/>
    <mergeCell ref="C18:C19"/>
    <mergeCell ref="E18:G18"/>
    <mergeCell ref="E19:G19"/>
    <mergeCell ref="E20:G20"/>
    <mergeCell ref="B21:B23"/>
    <mergeCell ref="E21:G21"/>
    <mergeCell ref="E22:G22"/>
    <mergeCell ref="E23:G23"/>
    <mergeCell ref="B24:B25"/>
    <mergeCell ref="E24:G24"/>
    <mergeCell ref="E25:G25"/>
    <mergeCell ref="B26:B29"/>
    <mergeCell ref="C26:C27"/>
    <mergeCell ref="E26:G26"/>
    <mergeCell ref="E27:G27"/>
    <mergeCell ref="C28:C29"/>
    <mergeCell ref="E28:G28"/>
    <mergeCell ref="E29:G29"/>
    <mergeCell ref="B35:C35"/>
    <mergeCell ref="D35:G35"/>
    <mergeCell ref="B36:C36"/>
    <mergeCell ref="D36:G36"/>
    <mergeCell ref="B37:C37"/>
    <mergeCell ref="D37:G37"/>
    <mergeCell ref="B30:D30"/>
    <mergeCell ref="E30:J30"/>
    <mergeCell ref="B32:J32"/>
    <mergeCell ref="B33:G34"/>
    <mergeCell ref="H33:I33"/>
    <mergeCell ref="J33:J34"/>
    <mergeCell ref="B42:C42"/>
    <mergeCell ref="D42:G42"/>
    <mergeCell ref="B43:J43"/>
    <mergeCell ref="B44:C44"/>
    <mergeCell ref="D44:G44"/>
    <mergeCell ref="B45:C45"/>
    <mergeCell ref="D45:G45"/>
    <mergeCell ref="B38:C38"/>
    <mergeCell ref="D38:G38"/>
    <mergeCell ref="B39:C39"/>
    <mergeCell ref="D39:G39"/>
    <mergeCell ref="B40:C40"/>
    <mergeCell ref="D40:G40"/>
    <mergeCell ref="B41:C41"/>
    <mergeCell ref="D41:G41"/>
    <mergeCell ref="B49:J49"/>
    <mergeCell ref="B50:C50"/>
    <mergeCell ref="D50:G50"/>
    <mergeCell ref="B51:C51"/>
    <mergeCell ref="D51:G51"/>
    <mergeCell ref="B52:J52"/>
    <mergeCell ref="B46:C46"/>
    <mergeCell ref="D46:G46"/>
    <mergeCell ref="B47:C47"/>
    <mergeCell ref="D47:G47"/>
    <mergeCell ref="B48:C48"/>
    <mergeCell ref="D48:G48"/>
    <mergeCell ref="B59:C59"/>
    <mergeCell ref="D59:G59"/>
    <mergeCell ref="B60:C60"/>
    <mergeCell ref="D60:G60"/>
    <mergeCell ref="B61:C61"/>
    <mergeCell ref="D61:G61"/>
    <mergeCell ref="B53:C53"/>
    <mergeCell ref="D53:G53"/>
    <mergeCell ref="B54:C54"/>
    <mergeCell ref="D54:J54"/>
    <mergeCell ref="B56:J56"/>
    <mergeCell ref="B57:G58"/>
    <mergeCell ref="H57:I57"/>
    <mergeCell ref="J57:J58"/>
    <mergeCell ref="B65:C65"/>
    <mergeCell ref="D65:G65"/>
    <mergeCell ref="B66:C66"/>
    <mergeCell ref="D66:G66"/>
    <mergeCell ref="B67:C67"/>
    <mergeCell ref="D67:G67"/>
    <mergeCell ref="B62:C62"/>
    <mergeCell ref="D62:G62"/>
    <mergeCell ref="B63:C63"/>
    <mergeCell ref="D63:G63"/>
    <mergeCell ref="B64:C64"/>
    <mergeCell ref="D64:G64"/>
    <mergeCell ref="D71:G71"/>
    <mergeCell ref="D72:G72"/>
    <mergeCell ref="D73:G73"/>
    <mergeCell ref="B74:C74"/>
    <mergeCell ref="D74:J74"/>
    <mergeCell ref="B68:C68"/>
    <mergeCell ref="D68:G68"/>
    <mergeCell ref="B69:C69"/>
    <mergeCell ref="D69:G69"/>
    <mergeCell ref="B70:C70"/>
    <mergeCell ref="D70:G70"/>
    <mergeCell ref="B81:E81"/>
    <mergeCell ref="G81:H81"/>
    <mergeCell ref="I81:J81"/>
    <mergeCell ref="D82:J82"/>
    <mergeCell ref="B83:J83"/>
    <mergeCell ref="A15:A17"/>
    <mergeCell ref="A18:A20"/>
    <mergeCell ref="A21:A23"/>
    <mergeCell ref="A24:A25"/>
    <mergeCell ref="A26:A29"/>
    <mergeCell ref="B79:E79"/>
    <mergeCell ref="G79:H79"/>
    <mergeCell ref="I79:J79"/>
    <mergeCell ref="B80:E80"/>
    <mergeCell ref="G80:H80"/>
    <mergeCell ref="I80:J80"/>
    <mergeCell ref="B76:J76"/>
    <mergeCell ref="B77:E77"/>
    <mergeCell ref="G77:H77"/>
    <mergeCell ref="I77:J77"/>
    <mergeCell ref="B78:E78"/>
    <mergeCell ref="G78:H78"/>
    <mergeCell ref="I78:J78"/>
    <mergeCell ref="B71:C73"/>
  </mergeCells>
  <conditionalFormatting sqref="I78:J81">
    <cfRule type="containsText" dxfId="12" priority="33" operator="containsText" text="Yes">
      <formula>NOT(ISERROR(SEARCH("Yes",I78)))</formula>
    </cfRule>
  </conditionalFormatting>
  <conditionalFormatting sqref="J15:J29">
    <cfRule type="cellIs" dxfId="11" priority="53" operator="equal">
      <formula>"Future"</formula>
    </cfRule>
    <cfRule type="cellIs" dxfId="10" priority="52" operator="equal">
      <formula>"In Progress"</formula>
    </cfRule>
  </conditionalFormatting>
  <conditionalFormatting sqref="J35:J42">
    <cfRule type="cellIs" dxfId="9" priority="26" operator="equal">
      <formula>"Future"</formula>
    </cfRule>
    <cfRule type="cellIs" dxfId="8" priority="25" operator="equal">
      <formula>"In Progress"</formula>
    </cfRule>
  </conditionalFormatting>
  <conditionalFormatting sqref="J44:J48">
    <cfRule type="cellIs" dxfId="7" priority="15" operator="equal">
      <formula>"In Progress"</formula>
    </cfRule>
    <cfRule type="cellIs" dxfId="6" priority="16" operator="equal">
      <formula>"Future"</formula>
    </cfRule>
  </conditionalFormatting>
  <conditionalFormatting sqref="J50:J51">
    <cfRule type="cellIs" dxfId="5" priority="13" operator="equal">
      <formula>"In Progress"</formula>
    </cfRule>
    <cfRule type="cellIs" dxfId="4" priority="14" operator="equal">
      <formula>"Future"</formula>
    </cfRule>
  </conditionalFormatting>
  <conditionalFormatting sqref="J53">
    <cfRule type="cellIs" dxfId="3" priority="11" operator="equal">
      <formula>"In Progress"</formula>
    </cfRule>
    <cfRule type="cellIs" dxfId="2" priority="12" operator="equal">
      <formula>"Future"</formula>
    </cfRule>
  </conditionalFormatting>
  <conditionalFormatting sqref="J59:J73">
    <cfRule type="cellIs" dxfId="1" priority="2" operator="equal">
      <formula>"Future"</formula>
    </cfRule>
    <cfRule type="cellIs" dxfId="0" priority="1" operator="equal">
      <formula>"In Progress"</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E5E6DB00-9BC8-440D-ACE7-70E2FD6EAEB9}">
          <x14:formula1>
            <xm:f>listdata!$A:$A</xm:f>
          </x14:formula1>
          <xm:sqref>D71:G73</xm:sqref>
        </x14:dataValidation>
        <x14:dataValidation type="list" allowBlank="1" showInputMessage="1" showErrorMessage="1" xr:uid="{353A8F6A-C296-49FE-BB77-59322BAE2A74}">
          <x14:formula1>
            <xm:f>listdata!$AE:$AE</xm:f>
          </x14:formula1>
          <xm:sqref>J53 J15:J29 J59:J73 J50:J51 J35:J42 J44:J48</xm:sqref>
        </x14:dataValidation>
        <x14:dataValidation type="list" allowBlank="1" showInputMessage="1" showErrorMessage="1" xr:uid="{61F43A9A-75A7-400E-B154-52B0BA3E5682}">
          <x14:formula1>
            <xm:f>listdata!$W:$W</xm:f>
          </x14:formula1>
          <xm:sqref>E28:G28</xm:sqref>
        </x14:dataValidation>
        <x14:dataValidation type="list" allowBlank="1" showInputMessage="1" showErrorMessage="1" xr:uid="{330E4E39-15EA-41ED-A599-E372D4455053}">
          <x14:formula1>
            <xm:f>listdata!$Y:$Y</xm:f>
          </x14:formula1>
          <xm:sqref>E29:G29</xm:sqref>
        </x14:dataValidation>
        <x14:dataValidation type="list" allowBlank="1" showInputMessage="1" showErrorMessage="1" xr:uid="{A990DB90-17BE-4CB9-8D2B-0BE62CAB061C}">
          <x14:formula1>
            <xm:f>listdata!$U:$U</xm:f>
          </x14:formula1>
          <xm:sqref>E25:G25</xm:sqref>
        </x14:dataValidation>
        <x14:dataValidation type="list" allowBlank="1" showInputMessage="1" showErrorMessage="1" xr:uid="{4928E468-BAF5-451E-9350-2B54C812B154}">
          <x14:formula1>
            <xm:f>listdata!$S:$S</xm:f>
          </x14:formula1>
          <xm:sqref>E24:G24</xm:sqref>
        </x14:dataValidation>
        <x14:dataValidation type="list" allowBlank="1" showInputMessage="1" showErrorMessage="1" xr:uid="{CDF08069-E56E-4D84-BC98-60AECD5C4D16}">
          <x14:formula1>
            <xm:f>listdata!$Q:$Q</xm:f>
          </x14:formula1>
          <xm:sqref>E23:G23</xm:sqref>
        </x14:dataValidation>
        <x14:dataValidation type="list" allowBlank="1" showInputMessage="1" showErrorMessage="1" xr:uid="{C0224009-ABFE-4FAC-B920-86401373526F}">
          <x14:formula1>
            <xm:f>listdata!$O:$O</xm:f>
          </x14:formula1>
          <xm:sqref>E22:G22</xm:sqref>
        </x14:dataValidation>
        <x14:dataValidation type="list" allowBlank="1" showInputMessage="1" showErrorMessage="1" xr:uid="{09FCAC49-CBA5-4A3B-8091-45A3A006DF38}">
          <x14:formula1>
            <xm:f>listdata!$M:$M</xm:f>
          </x14:formula1>
          <xm:sqref>E21:G21</xm:sqref>
        </x14:dataValidation>
        <x14:dataValidation type="list" allowBlank="1" showInputMessage="1" showErrorMessage="1" xr:uid="{9F7C7203-CF60-47A7-AA4A-C7D0C586D5A3}">
          <x14:formula1>
            <xm:f>listdata!$E:$E</xm:f>
          </x14:formula1>
          <xm:sqref>E16:G17</xm:sqref>
        </x14:dataValidation>
        <x14:dataValidation type="list" allowBlank="1" showInputMessage="1" showErrorMessage="1" xr:uid="{4ABC86F4-D108-44DD-957E-34F63C0CA119}">
          <x14:formula1>
            <xm:f>listdata!$C:$C</xm:f>
          </x14:formula1>
          <xm:sqref>E15:G15</xm:sqref>
        </x14:dataValidation>
        <x14:dataValidation type="list" allowBlank="1" showInputMessage="1" showErrorMessage="1" xr:uid="{4C7E50BC-C9C3-4529-9BCF-18F3AC14CD87}">
          <x14:formula1>
            <xm:f>listdata!$K:$K</xm:f>
          </x14:formula1>
          <xm:sqref>E20:G20</xm:sqref>
        </x14:dataValidation>
        <x14:dataValidation type="list" allowBlank="1" showInputMessage="1" showErrorMessage="1" xr:uid="{228190AA-B500-4D74-9483-EF6D84210FE9}">
          <x14:formula1>
            <xm:f>listdata!$I:$I</xm:f>
          </x14:formula1>
          <xm:sqref>E19:G19</xm:sqref>
        </x14:dataValidation>
        <x14:dataValidation type="list" allowBlank="1" showInputMessage="1" showErrorMessage="1" xr:uid="{3D2DA43B-CEA2-46A7-8EC2-A3D41FB64A81}">
          <x14:formula1>
            <xm:f>listdata!$G:$G</xm:f>
          </x14:formula1>
          <xm:sqref>E18:G18</xm:sqref>
        </x14:dataValidation>
        <x14:dataValidation type="list" allowBlank="1" showInputMessage="1" showErrorMessage="1" xr:uid="{6C581454-45C6-4F69-84D4-EDA280C9BBDB}">
          <x14:formula1>
            <xm:f>listdata!$AF$1:$AF$4</xm:f>
          </x14:formula1>
          <xm:sqref>H53 H50:H51 H59:H73 H15:H29 H35:H42 H44:H48</xm:sqref>
        </x14:dataValidation>
        <x14:dataValidation type="list" allowBlank="1" showInputMessage="1" showErrorMessage="1" xr:uid="{7A30BB9B-3955-4327-A3EA-521684EB4E40}">
          <x14:formula1>
            <xm:f>listdata!$A$86</xm:f>
          </x14:formula1>
          <xm:sqref>E27:G27</xm:sqref>
        </x14:dataValidation>
        <x14:dataValidation type="list" allowBlank="1" showInputMessage="1" showErrorMessage="1" xr:uid="{0D7EA376-7765-4AD2-93C4-1957E535EACF}">
          <x14:formula1>
            <xm:f>listdata!$A$85</xm:f>
          </x14:formula1>
          <xm:sqref>E26:G26</xm:sqref>
        </x14:dataValidation>
        <x14:dataValidation type="list" allowBlank="1" showInputMessage="1" showErrorMessage="1" xr:uid="{29E1BE0A-B714-4F69-89AB-E0567A8AA7E5}">
          <x14:formula1>
            <xm:f>Foundations!$I:$I</xm:f>
          </x14:formula1>
          <xm:sqref>D59:G70</xm:sqref>
        </x14:dataValidation>
        <x14:dataValidation type="list" allowBlank="1" showInputMessage="1" showErrorMessage="1" xr:uid="{FD6E7850-D17C-4B08-A6E0-B96727CAA0BB}">
          <x14:formula1>
            <xm:f>Foundations!$G:$G</xm:f>
          </x14:formula1>
          <xm:sqref>D53:G53</xm:sqref>
        </x14:dataValidation>
        <x14:dataValidation type="list" allowBlank="1" showInputMessage="1" showErrorMessage="1" xr:uid="{5FE91504-E174-44B0-8CAF-59BCB66855FC}">
          <x14:formula1>
            <xm:f>Foundations!$E:$E</xm:f>
          </x14:formula1>
          <xm:sqref>D50:G51</xm:sqref>
        </x14:dataValidation>
        <x14:dataValidation type="list" allowBlank="1" showInputMessage="1" showErrorMessage="1" xr:uid="{E861D480-9DA8-48E7-923E-56A2C7044C1C}">
          <x14:formula1>
            <xm:f>Foundations!$A:$A</xm:f>
          </x14:formula1>
          <xm:sqref>D35:G42</xm:sqref>
        </x14:dataValidation>
        <x14:dataValidation type="list" allowBlank="1" showInputMessage="1" showErrorMessage="1" xr:uid="{AE70AB0F-91E1-401F-9DB3-44B5EAA1BB22}">
          <x14:formula1>
            <xm:f>Foundations!$C:$C</xm:f>
          </x14:formula1>
          <xm:sqref>D45:G48</xm:sqref>
        </x14:dataValidation>
        <x14:dataValidation type="list" allowBlank="1" showInputMessage="1" showErrorMessage="1" xr:uid="{3F7BD164-16A3-48B8-809C-FED2905B36E3}">
          <x14:formula1>
            <xm:f>Foundations!$C:C</xm:f>
          </x14:formula1>
          <xm:sqref>D44:G44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2B8F-EFBC-4F93-96CF-E68CFBE66BF2}">
  <dimension ref="A1:J21"/>
  <sheetViews>
    <sheetView workbookViewId="0">
      <selection activeCell="A36" sqref="A36"/>
    </sheetView>
  </sheetViews>
  <sheetFormatPr defaultRowHeight="15" x14ac:dyDescent="0.25"/>
  <cols>
    <col min="1" max="1" width="41.42578125" customWidth="1"/>
    <col min="2" max="2" width="8.85546875" style="28" customWidth="1"/>
    <col min="3" max="3" width="44.140625" customWidth="1"/>
    <col min="4" max="4" width="9.140625" style="28" customWidth="1"/>
    <col min="5" max="5" width="38.140625" customWidth="1"/>
    <col min="6" max="6" width="7.85546875" style="28" customWidth="1"/>
    <col min="7" max="7" width="42.28515625" customWidth="1"/>
    <col min="8" max="8" width="7.42578125" style="28" customWidth="1"/>
    <col min="9" max="9" width="71" customWidth="1"/>
    <col min="10" max="10" width="9.140625" style="28"/>
  </cols>
  <sheetData>
    <row r="1" spans="1:10" x14ac:dyDescent="0.25">
      <c r="A1" t="s">
        <v>20</v>
      </c>
      <c r="C1" t="s">
        <v>20</v>
      </c>
      <c r="E1" t="s">
        <v>20</v>
      </c>
      <c r="G1" t="s">
        <v>20</v>
      </c>
      <c r="I1" t="s">
        <v>20</v>
      </c>
    </row>
    <row r="2" spans="1:10" x14ac:dyDescent="0.25">
      <c r="A2" t="s">
        <v>121</v>
      </c>
      <c r="B2" s="28">
        <v>3</v>
      </c>
      <c r="C2" t="s">
        <v>130</v>
      </c>
      <c r="D2" s="28">
        <v>3</v>
      </c>
      <c r="E2" s="31" t="s">
        <v>132</v>
      </c>
      <c r="F2" s="28">
        <v>3</v>
      </c>
      <c r="G2" t="s">
        <v>134</v>
      </c>
      <c r="H2" s="28">
        <v>3</v>
      </c>
      <c r="I2" t="s">
        <v>80</v>
      </c>
      <c r="J2" s="28">
        <v>3</v>
      </c>
    </row>
    <row r="3" spans="1:10" x14ac:dyDescent="0.25">
      <c r="A3" t="s">
        <v>122</v>
      </c>
      <c r="B3" s="28">
        <v>3</v>
      </c>
      <c r="C3" t="s">
        <v>64</v>
      </c>
      <c r="D3" s="28">
        <v>3</v>
      </c>
      <c r="E3" s="31" t="s">
        <v>133</v>
      </c>
      <c r="F3" s="28">
        <v>3</v>
      </c>
      <c r="G3" t="s">
        <v>135</v>
      </c>
      <c r="H3" s="28">
        <v>3</v>
      </c>
      <c r="I3" t="s">
        <v>86</v>
      </c>
      <c r="J3" s="28">
        <v>3</v>
      </c>
    </row>
    <row r="4" spans="1:10" x14ac:dyDescent="0.25">
      <c r="A4" t="s">
        <v>123</v>
      </c>
      <c r="B4" s="28">
        <v>3</v>
      </c>
      <c r="C4" t="s">
        <v>66</v>
      </c>
      <c r="D4" s="28">
        <v>3</v>
      </c>
      <c r="I4" t="s">
        <v>88</v>
      </c>
      <c r="J4" s="28">
        <v>3</v>
      </c>
    </row>
    <row r="5" spans="1:10" x14ac:dyDescent="0.25">
      <c r="A5" t="s">
        <v>124</v>
      </c>
      <c r="B5" s="28">
        <v>3</v>
      </c>
      <c r="C5" s="30" t="s">
        <v>70</v>
      </c>
      <c r="D5" s="28">
        <v>3</v>
      </c>
      <c r="I5" t="s">
        <v>90</v>
      </c>
      <c r="J5" s="28">
        <v>3</v>
      </c>
    </row>
    <row r="6" spans="1:10" x14ac:dyDescent="0.25">
      <c r="A6" t="s">
        <v>125</v>
      </c>
      <c r="B6" s="28">
        <v>3</v>
      </c>
      <c r="C6" s="30" t="s">
        <v>136</v>
      </c>
      <c r="D6" s="28">
        <v>3</v>
      </c>
      <c r="I6" t="s">
        <v>92</v>
      </c>
      <c r="J6" s="28">
        <v>3</v>
      </c>
    </row>
    <row r="7" spans="1:10" x14ac:dyDescent="0.25">
      <c r="A7" t="s">
        <v>126</v>
      </c>
      <c r="B7" s="28">
        <v>3</v>
      </c>
      <c r="C7" s="30" t="s">
        <v>131</v>
      </c>
      <c r="D7" s="28">
        <v>3</v>
      </c>
      <c r="I7" t="s">
        <v>102</v>
      </c>
      <c r="J7" s="28">
        <v>3</v>
      </c>
    </row>
    <row r="8" spans="1:10" x14ac:dyDescent="0.25">
      <c r="A8" t="s">
        <v>128</v>
      </c>
      <c r="B8" s="28">
        <v>3</v>
      </c>
      <c r="C8" t="s">
        <v>137</v>
      </c>
      <c r="D8" s="28">
        <v>3</v>
      </c>
      <c r="I8" t="s">
        <v>138</v>
      </c>
      <c r="J8" s="28">
        <v>3</v>
      </c>
    </row>
    <row r="9" spans="1:10" x14ac:dyDescent="0.25">
      <c r="A9" t="s">
        <v>129</v>
      </c>
      <c r="B9" s="28">
        <v>3</v>
      </c>
      <c r="I9" t="s">
        <v>82</v>
      </c>
      <c r="J9" s="28">
        <v>3</v>
      </c>
    </row>
    <row r="10" spans="1:10" x14ac:dyDescent="0.25">
      <c r="I10" t="s">
        <v>84</v>
      </c>
      <c r="J10" s="28">
        <v>3</v>
      </c>
    </row>
    <row r="11" spans="1:10" x14ac:dyDescent="0.25">
      <c r="I11" t="s">
        <v>94</v>
      </c>
      <c r="J11" s="28">
        <v>3</v>
      </c>
    </row>
    <row r="12" spans="1:10" x14ac:dyDescent="0.25">
      <c r="I12" t="s">
        <v>96</v>
      </c>
      <c r="J12" s="28">
        <v>3</v>
      </c>
    </row>
    <row r="13" spans="1:10" x14ac:dyDescent="0.25">
      <c r="I13" t="s">
        <v>98</v>
      </c>
      <c r="J13" s="28">
        <v>3</v>
      </c>
    </row>
    <row r="14" spans="1:10" x14ac:dyDescent="0.25">
      <c r="I14" t="s">
        <v>100</v>
      </c>
      <c r="J14" s="28">
        <v>3</v>
      </c>
    </row>
    <row r="21" ht="35.25" customHeight="1" x14ac:dyDescent="0.25"/>
  </sheetData>
  <sortState xmlns:xlrd2="http://schemas.microsoft.com/office/spreadsheetml/2017/richdata2" ref="I2:J14">
    <sortCondition ref="I2:I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F280"/>
  <sheetViews>
    <sheetView zoomScale="160" zoomScaleNormal="160" workbookViewId="0">
      <pane xSplit="2" ySplit="1" topLeftCell="C26" activePane="bottomRight" state="frozenSplit"/>
      <selection pane="topRight" activeCell="I1" sqref="I1"/>
      <selection pane="bottomLeft" activeCell="A17" sqref="A17"/>
      <selection pane="bottomRight" activeCell="A28" sqref="A28:A29"/>
    </sheetView>
  </sheetViews>
  <sheetFormatPr defaultRowHeight="15" x14ac:dyDescent="0.25"/>
  <cols>
    <col min="1" max="1" width="52" customWidth="1"/>
    <col min="2" max="2" width="3.5703125" customWidth="1"/>
    <col min="3" max="3" width="9.140625" customWidth="1"/>
    <col min="4" max="4" width="13.42578125" customWidth="1"/>
    <col min="5" max="5" width="21" customWidth="1"/>
    <col min="6" max="6" width="15" customWidth="1"/>
    <col min="7" max="7" width="8.7109375" customWidth="1"/>
    <col min="8" max="8" width="0.140625" customWidth="1"/>
    <col min="9" max="9" width="8.42578125" customWidth="1"/>
    <col min="10" max="10" width="0.140625" customWidth="1"/>
    <col min="11" max="11" width="7.85546875" customWidth="1"/>
    <col min="12" max="12" width="0.14062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10.28515625" customWidth="1"/>
    <col min="24" max="24" width="4.42578125" customWidth="1"/>
    <col min="25" max="25" width="11.42578125" customWidth="1"/>
    <col min="26" max="26" width="0.140625" customWidth="1"/>
    <col min="27" max="27" width="14.85546875" customWidth="1"/>
    <col min="28" max="28" width="0.140625" customWidth="1"/>
    <col min="29" max="29" width="16.5703125" customWidth="1"/>
    <col min="30" max="30" width="0.140625" customWidth="1"/>
  </cols>
  <sheetData>
    <row r="1" spans="1:32" x14ac:dyDescent="0.25">
      <c r="A1" s="8" t="s">
        <v>20</v>
      </c>
      <c r="B1" s="8">
        <v>0</v>
      </c>
      <c r="C1" s="8" t="s">
        <v>20</v>
      </c>
      <c r="D1" s="19" t="s">
        <v>139</v>
      </c>
      <c r="E1" s="8" t="s">
        <v>20</v>
      </c>
      <c r="F1" s="19" t="s">
        <v>139</v>
      </c>
      <c r="G1" s="8" t="s">
        <v>20</v>
      </c>
      <c r="H1" s="19" t="s">
        <v>139</v>
      </c>
      <c r="I1" s="8" t="s">
        <v>20</v>
      </c>
      <c r="J1" s="19" t="s">
        <v>139</v>
      </c>
      <c r="K1" s="8" t="s">
        <v>20</v>
      </c>
      <c r="L1" s="19" t="s">
        <v>139</v>
      </c>
      <c r="M1" s="8" t="s">
        <v>20</v>
      </c>
      <c r="N1" s="19" t="s">
        <v>139</v>
      </c>
      <c r="O1" s="8" t="s">
        <v>20</v>
      </c>
      <c r="P1" s="19" t="s">
        <v>139</v>
      </c>
      <c r="Q1" s="8" t="s">
        <v>20</v>
      </c>
      <c r="R1" s="19" t="s">
        <v>139</v>
      </c>
      <c r="S1" s="8" t="s">
        <v>20</v>
      </c>
      <c r="T1" s="19" t="s">
        <v>139</v>
      </c>
      <c r="U1" s="8" t="s">
        <v>20</v>
      </c>
      <c r="V1" s="19" t="s">
        <v>139</v>
      </c>
      <c r="W1" s="8" t="s">
        <v>20</v>
      </c>
      <c r="X1" s="19" t="s">
        <v>139</v>
      </c>
      <c r="Y1" s="8" t="s">
        <v>20</v>
      </c>
      <c r="Z1" s="19" t="s">
        <v>139</v>
      </c>
      <c r="AA1" s="8" t="s">
        <v>20</v>
      </c>
      <c r="AB1" s="19" t="s">
        <v>139</v>
      </c>
      <c r="AC1" s="8" t="s">
        <v>20</v>
      </c>
      <c r="AD1" s="19" t="s">
        <v>139</v>
      </c>
      <c r="AE1" s="8" t="s">
        <v>22</v>
      </c>
      <c r="AF1" s="8" t="s">
        <v>22</v>
      </c>
    </row>
    <row r="2" spans="1:32" x14ac:dyDescent="0.25">
      <c r="A2" s="8" t="s">
        <v>140</v>
      </c>
      <c r="B2" s="8">
        <v>3</v>
      </c>
      <c r="C2" s="8" t="str">
        <f>A196</f>
        <v>NASP 1410 OMAHA LANGUAGE I (4)</v>
      </c>
      <c r="D2" s="20" t="s">
        <v>139</v>
      </c>
      <c r="E2" s="8" t="str">
        <f>A184</f>
        <v>NASP 1010 INTRODUCTION TO NATIVE AMERICAN STUDIES (3)</v>
      </c>
      <c r="F2" s="20" t="s">
        <v>139</v>
      </c>
      <c r="G2" s="8" t="str">
        <f>A98</f>
        <v>ENGL 1010 ENGLISH COMPOSITION I (3)</v>
      </c>
      <c r="H2" s="20" t="s">
        <v>139</v>
      </c>
      <c r="I2" s="8" t="str">
        <f>A30</f>
        <v>BSAD 2050 BUSINESS COMMUNICATION (3)</v>
      </c>
      <c r="J2" s="20" t="s">
        <v>139</v>
      </c>
      <c r="K2" s="8" t="str">
        <f>A253</f>
        <v>SPCH 1110 PUBLIC SPEAKING (3)</v>
      </c>
      <c r="L2" s="20" t="s">
        <v>139</v>
      </c>
      <c r="M2" s="8" t="str">
        <f t="shared" ref="M2:M8" si="0">A2</f>
        <v>ARTS 1010 INTRODUCTION TO THE VISUAL ARTS (3)</v>
      </c>
      <c r="N2" s="20" t="s">
        <v>139</v>
      </c>
      <c r="O2" s="8" t="str">
        <f>A28</f>
        <v>ACCT 1200 PRINCIPLES OF ACCOUNTING I (3)</v>
      </c>
      <c r="P2" s="20" t="s">
        <v>139</v>
      </c>
      <c r="Q2" s="8" t="str">
        <f>A15</f>
        <v>BIOS 1010/1014 GENERAL BIOLOGY (4)</v>
      </c>
      <c r="R2" s="20" t="s">
        <v>139</v>
      </c>
      <c r="S2" s="8" t="str">
        <f t="shared" ref="S2:S14" si="1">A154</f>
        <v>INFO 1010 INTRODUCTION TO COMPUTERS (3)</v>
      </c>
      <c r="T2" s="20" t="s">
        <v>139</v>
      </c>
      <c r="U2" s="8" t="str">
        <f>A17</f>
        <v>BIOS 1200/1204 CONCEPTS OF ECOLOGY (4) Formerly NAT 121</v>
      </c>
      <c r="V2" s="20" t="s">
        <v>139</v>
      </c>
      <c r="W2" s="8" t="str">
        <f>A70</f>
        <v>ECED 1260 CHILD HEALTH, SAFETY &amp; NUTRITION (3)</v>
      </c>
      <c r="X2" s="20" t="s">
        <v>139</v>
      </c>
      <c r="Y2" s="8" t="str">
        <f t="shared" ref="Y2:Y12" si="2">A124</f>
        <v>HLTH 1010 INTRODUCTION TO HEALTHCARE (1)</v>
      </c>
      <c r="Z2" s="20" t="s">
        <v>139</v>
      </c>
      <c r="AA2" s="8" t="str">
        <f>A26</f>
        <v>BSAD 1050 INTRODUCTION TO BUSINESS (3)</v>
      </c>
      <c r="AB2" s="20" t="s">
        <v>139</v>
      </c>
      <c r="AC2" s="8" t="str">
        <f t="shared" ref="AC2:AC8" si="3">A106</f>
        <v>ENTR 1050 INTRODUCTION TO ENTREPRENEURSHIP (3)</v>
      </c>
      <c r="AD2" s="20" t="s">
        <v>139</v>
      </c>
      <c r="AE2" s="8" t="s">
        <v>141</v>
      </c>
      <c r="AF2" s="8" t="s">
        <v>142</v>
      </c>
    </row>
    <row r="3" spans="1:32" x14ac:dyDescent="0.25">
      <c r="A3" s="8" t="s">
        <v>143</v>
      </c>
      <c r="B3" s="8">
        <v>3</v>
      </c>
      <c r="C3" s="8" t="str">
        <f>A197</f>
        <v>NASP 1420 OMAHA LANGUAGE II (4)</v>
      </c>
      <c r="D3" s="19" t="s">
        <v>139</v>
      </c>
      <c r="E3" s="8" t="str">
        <f>A185</f>
        <v>NASP 1020 CULTURES &amp; PEOPLES OF NATIVE AMERICA (3)</v>
      </c>
      <c r="F3" s="19" t="s">
        <v>139</v>
      </c>
      <c r="G3" s="8" t="str">
        <f>A99</f>
        <v>ENGL 1020 ENGLISH COMPOSITION II (3)</v>
      </c>
      <c r="H3" s="19" t="s">
        <v>139</v>
      </c>
      <c r="I3" s="8" t="str">
        <f>A99</f>
        <v>ENGL 1020 ENGLISH COMPOSITION II (3)</v>
      </c>
      <c r="J3" s="19" t="s">
        <v>139</v>
      </c>
      <c r="K3" s="8" t="str">
        <f>A30</f>
        <v>BSAD 2050 BUSINESS COMMUNICATION (3)</v>
      </c>
      <c r="L3" s="19" t="s">
        <v>139</v>
      </c>
      <c r="M3" s="8" t="str">
        <f t="shared" si="0"/>
        <v>ARTS 1050 INTRODUCTION TO ART HISTORY &amp; CRITICISM I (3)</v>
      </c>
      <c r="N3" s="19" t="s">
        <v>139</v>
      </c>
      <c r="O3" s="8" t="str">
        <f>A29</f>
        <v>ACCT 1210 PRINCIPLES OF ACCOUNTING II (3)</v>
      </c>
      <c r="P3" s="19" t="s">
        <v>139</v>
      </c>
      <c r="Q3" s="8" t="str">
        <f>A16</f>
        <v>BIOS 1110/1114 GENERAL BOTANY (4)</v>
      </c>
      <c r="R3" s="19" t="s">
        <v>139</v>
      </c>
      <c r="S3" s="8" t="str">
        <f t="shared" si="1"/>
        <v>INFO 1011 INTRODUCTION TO WORD PROCESSING (1)</v>
      </c>
      <c r="T3" s="19" t="s">
        <v>139</v>
      </c>
      <c r="U3" s="8" t="str">
        <f>A19</f>
        <v>BIOS 2030 INTRODUCTION TO ENVIRONMENTAL ISSUES (3)</v>
      </c>
      <c r="V3" s="19" t="s">
        <v>139</v>
      </c>
      <c r="W3" s="8" t="str">
        <f>A100</f>
        <v>ENGL 1040 CREATIVE WRITING (3)</v>
      </c>
      <c r="X3" s="19" t="s">
        <v>139</v>
      </c>
      <c r="Y3" s="8" t="str">
        <f t="shared" si="2"/>
        <v>HLTH 1020 FIRST AID/CPR (1)</v>
      </c>
      <c r="Z3" s="19" t="s">
        <v>139</v>
      </c>
      <c r="AA3" s="8" t="str">
        <f>A28</f>
        <v>ACCT 1200 PRINCIPLES OF ACCOUNTING I (3)</v>
      </c>
      <c r="AB3" s="19" t="s">
        <v>139</v>
      </c>
      <c r="AC3" s="8" t="str">
        <f t="shared" si="3"/>
        <v>ENTR 2030 ENTREPRENEURSHIP ACCOUNTING (3)</v>
      </c>
      <c r="AD3" s="19" t="s">
        <v>139</v>
      </c>
      <c r="AE3" s="8" t="s">
        <v>144</v>
      </c>
      <c r="AF3" s="8" t="s">
        <v>145</v>
      </c>
    </row>
    <row r="4" spans="1:32" x14ac:dyDescent="0.25">
      <c r="A4" s="8" t="s">
        <v>146</v>
      </c>
      <c r="B4" s="17">
        <v>3</v>
      </c>
      <c r="C4" s="8" t="str">
        <f>A198</f>
        <v>NASP 1510 DAKOTA LANGUAGE I (4)</v>
      </c>
      <c r="D4" s="20" t="s">
        <v>139</v>
      </c>
      <c r="E4" s="8" t="str">
        <f>A186</f>
        <v>NASP 1030 NATIVE AMERICAN HISTORY TO 1890 (3)</v>
      </c>
      <c r="F4" s="20" t="s">
        <v>139</v>
      </c>
      <c r="G4" s="8"/>
      <c r="H4" s="20" t="s">
        <v>139</v>
      </c>
      <c r="I4" s="8" t="str">
        <f>A100</f>
        <v>ENGL 1040 CREATIVE WRITING (3)</v>
      </c>
      <c r="J4" s="20" t="s">
        <v>139</v>
      </c>
      <c r="K4" s="8" t="str">
        <f>A215</f>
        <v>NASP 2430 OMAHA LANGUAGE III (3)</v>
      </c>
      <c r="L4" s="20" t="s">
        <v>139</v>
      </c>
      <c r="M4" s="8" t="str">
        <f t="shared" si="0"/>
        <v>ARTS 1060 INTRO TO ART HISTORY AND CRITICISM II (3)</v>
      </c>
      <c r="N4" s="20" t="s">
        <v>139</v>
      </c>
      <c r="O4" s="8" t="str">
        <f>A107</f>
        <v>ENTR 2030 ENTREPRENEURSHIP ACCOUNTING (3)</v>
      </c>
      <c r="P4" s="20" t="s">
        <v>139</v>
      </c>
      <c r="Q4" s="8" t="str">
        <f>A17</f>
        <v>BIOS 1200/1204 CONCEPTS OF ECOLOGY (4) Formerly NAT 121</v>
      </c>
      <c r="R4" s="20" t="s">
        <v>139</v>
      </c>
      <c r="S4" s="8" t="str">
        <f t="shared" si="1"/>
        <v>INFO 1012 INTRODUCTION TO SPREADSHEETS (1)</v>
      </c>
      <c r="T4" s="20" t="s">
        <v>139</v>
      </c>
      <c r="U4" s="8" t="str">
        <f>A56</f>
        <v>CRIM 1010 INTRODUCTION TO CRIMINAL JUSTICE (3)</v>
      </c>
      <c r="V4" s="20" t="s">
        <v>139</v>
      </c>
      <c r="W4" s="8" t="str">
        <f>A136</f>
        <v>HLTH 2300 INTRODUCTION TO NUTRITION (3)</v>
      </c>
      <c r="X4" s="20" t="s">
        <v>139</v>
      </c>
      <c r="Y4" s="8" t="str">
        <f t="shared" si="2"/>
        <v>HLTH 1040 PHYSICAL ACTIVITY (1)</v>
      </c>
      <c r="Z4" s="20" t="s">
        <v>139</v>
      </c>
      <c r="AA4" s="8" t="str">
        <f>A31</f>
        <v>BSAD 2310 ETHICS (3)</v>
      </c>
      <c r="AB4" s="20" t="s">
        <v>139</v>
      </c>
      <c r="AC4" s="8" t="str">
        <f t="shared" si="3"/>
        <v>ENTR 2040 ENTREPRENEURSHIP FEASIBILITY STUDY (3)</v>
      </c>
      <c r="AD4" s="20" t="s">
        <v>139</v>
      </c>
      <c r="AE4" s="8" t="s">
        <v>147</v>
      </c>
      <c r="AF4" s="8" t="s">
        <v>148</v>
      </c>
    </row>
    <row r="5" spans="1:32" x14ac:dyDescent="0.25">
      <c r="A5" s="18" t="s">
        <v>149</v>
      </c>
      <c r="B5" s="18">
        <v>3</v>
      </c>
      <c r="C5" s="8" t="str">
        <f>A199</f>
        <v>NASP 1520 DAKOTA LANGUAGE II (4)</v>
      </c>
      <c r="D5" s="19" t="s">
        <v>139</v>
      </c>
      <c r="E5" s="8" t="str">
        <f>A187</f>
        <v>NASP 1040 NATIVE AMERICAN HISTORY SINCE 1890 (3)</v>
      </c>
      <c r="F5" s="19" t="s">
        <v>139</v>
      </c>
      <c r="G5" s="8"/>
      <c r="H5" s="19" t="s">
        <v>139</v>
      </c>
      <c r="I5" s="8" t="str">
        <f>A101</f>
        <v>ENGL 1050 JOURNALISTIC WRITING (3)</v>
      </c>
      <c r="J5" s="19" t="s">
        <v>139</v>
      </c>
      <c r="K5" s="8" t="str">
        <f>A216</f>
        <v>NASP 2440 OMAHA LANGUAGE IV (3)</v>
      </c>
      <c r="L5" s="19" t="s">
        <v>139</v>
      </c>
      <c r="M5" s="8" t="str">
        <f t="shared" si="0"/>
        <v>ARTS 1100 BASIC DESIGN (3) (Previosuly known as ART 135)</v>
      </c>
      <c r="N5" s="19" t="s">
        <v>139</v>
      </c>
      <c r="O5" s="8" t="str">
        <f>A171</f>
        <v>MATH 1110 INTERMEDIATE ALGEBRA (4)</v>
      </c>
      <c r="P5" s="19" t="s">
        <v>139</v>
      </c>
      <c r="Q5" s="8" t="str">
        <f>A18</f>
        <v>BIOS 1210/1214 INTRODUCTION TO GEOLOGY (4)</v>
      </c>
      <c r="R5" s="19" t="s">
        <v>139</v>
      </c>
      <c r="S5" s="8" t="str">
        <f t="shared" si="1"/>
        <v>INFO 1013 INTRODUCTION TO PRESENTATION SOFTWARE (1)</v>
      </c>
      <c r="T5" s="19" t="s">
        <v>139</v>
      </c>
      <c r="U5" s="8" t="str">
        <f>A57</f>
        <v>CRIM 1020 INTRODUCTION TO CORRECTIONS (3)</v>
      </c>
      <c r="V5" s="19" t="s">
        <v>139</v>
      </c>
      <c r="W5" s="8" t="str">
        <f>A137</f>
        <v>HLTH 2310 HEALTH EDUCATION AND WELLNESS (3)</v>
      </c>
      <c r="X5" s="19" t="s">
        <v>139</v>
      </c>
      <c r="Y5" s="8" t="str">
        <f t="shared" si="2"/>
        <v>HLTH 1041 SOCIAL ACTIVITY (1)</v>
      </c>
      <c r="Z5" s="19" t="s">
        <v>139</v>
      </c>
      <c r="AA5" s="8" t="str">
        <f>A32</f>
        <v>BSAD 2520 PRINCIPLES OF MARKETING (3)</v>
      </c>
      <c r="AB5" s="19" t="s">
        <v>139</v>
      </c>
      <c r="AC5" s="8" t="str">
        <f t="shared" si="3"/>
        <v>ENTR 2050 MARKETING FOR THE ENTREPRENEUR (3)</v>
      </c>
      <c r="AD5" s="19" t="s">
        <v>139</v>
      </c>
      <c r="AE5" s="8" t="s">
        <v>150</v>
      </c>
      <c r="AF5" s="8"/>
    </row>
    <row r="6" spans="1:32" x14ac:dyDescent="0.25">
      <c r="A6" s="18" t="s">
        <v>151</v>
      </c>
      <c r="B6" s="18">
        <v>3</v>
      </c>
      <c r="C6" s="8" t="str">
        <f>A215</f>
        <v>NASP 2430 OMAHA LANGUAGE III (3)</v>
      </c>
      <c r="D6" s="20" t="s">
        <v>139</v>
      </c>
      <c r="E6" s="8" t="str">
        <f t="shared" ref="E6:E13" si="4">A202</f>
        <v>NASP 2110 NATIVE AMERICAN LITERATURE (3)</v>
      </c>
      <c r="F6" s="20" t="s">
        <v>139</v>
      </c>
      <c r="G6" s="8"/>
      <c r="H6" s="20" t="s">
        <v>139</v>
      </c>
      <c r="I6" s="8"/>
      <c r="J6" s="20" t="s">
        <v>139</v>
      </c>
      <c r="K6" s="8" t="str">
        <f>A217</f>
        <v>NASP 2530 DAKOTA LANGUAGE III (3)</v>
      </c>
      <c r="L6" s="20" t="s">
        <v>139</v>
      </c>
      <c r="M6" s="8" t="str">
        <f t="shared" si="0"/>
        <v>ARTS 1200 DRAWING (1-3) (Previosuly known as ART 125)</v>
      </c>
      <c r="N6" s="20" t="s">
        <v>139</v>
      </c>
      <c r="O6" s="8" t="str">
        <f>A172</f>
        <v>MATH 1150 COLLEGE ALGEBRA (3)</v>
      </c>
      <c r="P6" s="20" t="s">
        <v>139</v>
      </c>
      <c r="Q6" s="8" t="str">
        <f>A20</f>
        <v>BIOS 2250/2254 HUMAN ANATOMY AND PHYSIOLOGY I (4)</v>
      </c>
      <c r="R6" s="20" t="s">
        <v>139</v>
      </c>
      <c r="S6" s="8" t="str">
        <f t="shared" si="1"/>
        <v>INFO 1200 INTRODUCTION TO PRODUCTIVITY SOFTWARE (3)</v>
      </c>
      <c r="T6" s="20" t="s">
        <v>139</v>
      </c>
      <c r="U6" s="8" t="str">
        <f>A39</f>
        <v>CHEM 1050/1054 APPLIED ENVRIONMENTAL CHEMISTRY &amp; CONSERVATION BIOLOGY (4)</v>
      </c>
      <c r="V6" s="20" t="s">
        <v>139</v>
      </c>
      <c r="W6" s="8" t="str">
        <f>A138</f>
        <v>HLTH 2340 NATIVE AMERICAN TRADITIONAL FOODS (3)</v>
      </c>
      <c r="X6" s="20" t="s">
        <v>139</v>
      </c>
      <c r="Y6" s="8" t="str">
        <f t="shared" si="2"/>
        <v>HLTH 1042 TRADITIONAL NATIVE AMERICAN GAMES (1)</v>
      </c>
      <c r="Z6" s="20" t="s">
        <v>139</v>
      </c>
      <c r="AA6" s="8" t="str">
        <f>A33</f>
        <v>BSAD 2540 PRINCIPLES OF MANAGEMENT (3)</v>
      </c>
      <c r="AB6" s="20" t="s">
        <v>139</v>
      </c>
      <c r="AC6" s="8" t="str">
        <f t="shared" si="3"/>
        <v>ENTR 2060 ENTREPRENEURSHIP LEGAL ISSUES (3)</v>
      </c>
      <c r="AD6" s="20" t="s">
        <v>139</v>
      </c>
      <c r="AE6" s="8" t="s">
        <v>152</v>
      </c>
      <c r="AF6" s="8"/>
    </row>
    <row r="7" spans="1:32" x14ac:dyDescent="0.25">
      <c r="A7" s="18" t="s">
        <v>153</v>
      </c>
      <c r="B7" s="18">
        <v>3</v>
      </c>
      <c r="C7" s="8" t="str">
        <f>A216</f>
        <v>NASP 2440 OMAHA LANGUAGE IV (3)</v>
      </c>
      <c r="D7" s="19" t="s">
        <v>139</v>
      </c>
      <c r="E7" s="8" t="str">
        <f t="shared" si="4"/>
        <v>NASP 2120 ORAL HISTORY IN TRIBAL TRADITION (3)</v>
      </c>
      <c r="F7" s="19" t="s">
        <v>139</v>
      </c>
      <c r="G7" s="8"/>
      <c r="H7" s="19" t="s">
        <v>139</v>
      </c>
      <c r="I7" s="8"/>
      <c r="J7" s="19" t="s">
        <v>139</v>
      </c>
      <c r="K7" s="8" t="str">
        <f>A218</f>
        <v>NASP 2540 DAKOTA LANGUAGE IV (3)</v>
      </c>
      <c r="L7" s="19" t="s">
        <v>139</v>
      </c>
      <c r="M7" s="8" t="str">
        <f t="shared" si="0"/>
        <v>ARTS 1300 PAINTING (1-3) (Previosuly known as ART 160)</v>
      </c>
      <c r="N7" s="19" t="s">
        <v>139</v>
      </c>
      <c r="O7" s="8" t="str">
        <f>A173</f>
        <v>MATH 1600 ANALYTIC GEOMETRY AND CALCULUS I (5)</v>
      </c>
      <c r="P7" s="19" t="s">
        <v>139</v>
      </c>
      <c r="Q7" s="8" t="str">
        <f>A21</f>
        <v>BIOS 2260/2264 HUMAN ANATOMY AND PHYSIOLOGY II (4)</v>
      </c>
      <c r="R7" s="19" t="s">
        <v>139</v>
      </c>
      <c r="S7" s="8" t="str">
        <f t="shared" si="1"/>
        <v>INFO 1600 PRODUCTIVITY SOFTWARE II (3)</v>
      </c>
      <c r="T7" s="19" t="s">
        <v>139</v>
      </c>
      <c r="U7" s="8" t="str">
        <f>A56</f>
        <v>CRIM 1010 INTRODUCTION TO CRIMINAL JUSTICE (3)</v>
      </c>
      <c r="V7" s="19" t="s">
        <v>139</v>
      </c>
      <c r="W7" s="8" t="str">
        <f>A195</f>
        <v>NASP 1140 NATIVE AMERICAN SPIRITUALITY (3)</v>
      </c>
      <c r="X7" s="19" t="s">
        <v>139</v>
      </c>
      <c r="Y7" s="8" t="str">
        <f t="shared" si="2"/>
        <v>HLTH 1043 BEADING (1)</v>
      </c>
      <c r="Z7" s="19" t="s">
        <v>139</v>
      </c>
      <c r="AA7" s="8" t="str">
        <f>A34</f>
        <v>BSAD 2700 BUSINESS LAW I (3)</v>
      </c>
      <c r="AB7" s="19" t="s">
        <v>139</v>
      </c>
      <c r="AC7" s="8" t="str">
        <f t="shared" si="3"/>
        <v>ENTR 2070 ENTREPRENEURSHIP FINANCIAL TOPICS (3)</v>
      </c>
      <c r="AD7" s="19" t="s">
        <v>139</v>
      </c>
      <c r="AE7" s="8" t="s">
        <v>154</v>
      </c>
      <c r="AF7" s="8"/>
    </row>
    <row r="8" spans="1:32" x14ac:dyDescent="0.25">
      <c r="A8" s="18" t="s">
        <v>155</v>
      </c>
      <c r="B8" s="18">
        <v>3</v>
      </c>
      <c r="C8" s="8" t="str">
        <f>A217</f>
        <v>NASP 2530 DAKOTA LANGUAGE III (3)</v>
      </c>
      <c r="D8" s="20" t="s">
        <v>139</v>
      </c>
      <c r="E8" s="8" t="str">
        <f t="shared" si="4"/>
        <v>NASP 2200 SANTEE DAKOTA TRIBAL HISTORY (3)</v>
      </c>
      <c r="F8" s="20" t="s">
        <v>139</v>
      </c>
      <c r="G8" s="8"/>
      <c r="H8" s="20" t="s">
        <v>139</v>
      </c>
      <c r="I8" s="8"/>
      <c r="J8" s="20" t="s">
        <v>139</v>
      </c>
      <c r="K8" s="8"/>
      <c r="L8" s="20" t="s">
        <v>139</v>
      </c>
      <c r="M8" s="8" t="str">
        <f t="shared" si="0"/>
        <v>ARTS 1400 SCULPTURE (1-3)  (Previosuly known as ART 260)</v>
      </c>
      <c r="N8" s="20" t="s">
        <v>139</v>
      </c>
      <c r="O8" s="8" t="str">
        <f>A176</f>
        <v>MATH 2170 APPLIED STATISTICS (3)</v>
      </c>
      <c r="P8" s="20" t="s">
        <v>139</v>
      </c>
      <c r="Q8" s="8" t="str">
        <f>A22</f>
        <v>BIOS 2460/2464 MICROBIOLOGY (4)</v>
      </c>
      <c r="R8" s="20" t="s">
        <v>139</v>
      </c>
      <c r="S8" s="8" t="str">
        <f t="shared" si="1"/>
        <v>INFO 2100 PROJECT MANAGEMENT (3)</v>
      </c>
      <c r="T8" s="20" t="s">
        <v>139</v>
      </c>
      <c r="U8" s="8" t="str">
        <f>A57</f>
        <v>CRIM 1020 INTRODUCTION TO CORRECTIONS (3)</v>
      </c>
      <c r="V8" s="20" t="s">
        <v>139</v>
      </c>
      <c r="W8" s="8" t="str">
        <f>A225</f>
        <v>NURA 1110 NURSE AIDE (4)</v>
      </c>
      <c r="X8" s="20" t="s">
        <v>139</v>
      </c>
      <c r="Y8" s="8" t="str">
        <f t="shared" si="2"/>
        <v>HLTH 1044 NATIVE AMERICAN CLOTHING DESIGN AND CONSTRUCTION (1-3)</v>
      </c>
      <c r="Z8" s="20" t="s">
        <v>139</v>
      </c>
      <c r="AA8" s="8" t="str">
        <f>A176</f>
        <v>MATH 2170 APPLIED STATISTICS (3)</v>
      </c>
      <c r="AB8" s="20" t="s">
        <v>139</v>
      </c>
      <c r="AC8" s="8" t="str">
        <f t="shared" si="3"/>
        <v>ENTR 2090 ENTREPRENEURSHIP BUSINESS PLAN (3)</v>
      </c>
      <c r="AD8" s="20" t="s">
        <v>139</v>
      </c>
      <c r="AE8" s="8" t="s">
        <v>156</v>
      </c>
      <c r="AF8" s="8"/>
    </row>
    <row r="9" spans="1:32" x14ac:dyDescent="0.25">
      <c r="A9" s="8" t="s">
        <v>157</v>
      </c>
      <c r="B9" s="8">
        <v>3</v>
      </c>
      <c r="C9" s="8" t="str">
        <f>A218</f>
        <v>NASP 2540 DAKOTA LANGUAGE IV (3)</v>
      </c>
      <c r="D9" s="19" t="s">
        <v>139</v>
      </c>
      <c r="E9" s="8" t="str">
        <f t="shared" si="4"/>
        <v>NASP 2210 OMAHA TRIBAL HISTORY (3)</v>
      </c>
      <c r="F9" s="19" t="s">
        <v>139</v>
      </c>
      <c r="G9" s="8"/>
      <c r="H9" s="19" t="s">
        <v>139</v>
      </c>
      <c r="I9" s="8"/>
      <c r="J9" s="19" t="s">
        <v>139</v>
      </c>
      <c r="K9" s="8"/>
      <c r="L9" s="19" t="s">
        <v>139</v>
      </c>
      <c r="M9" s="8" t="str">
        <f>A31</f>
        <v>BSAD 2310 ETHICS (3)</v>
      </c>
      <c r="N9" s="19" t="s">
        <v>139</v>
      </c>
      <c r="O9" s="8" t="str">
        <f>A244</f>
        <v>SOCI 2880 STATISTICS FOR SOCIAL SCIENCES (3)</v>
      </c>
      <c r="P9" s="19" t="s">
        <v>139</v>
      </c>
      <c r="Q9" s="8" t="str">
        <f>A39</f>
        <v>CHEM 1050/1054 APPLIED ENVRIONMENTAL CHEMISTRY &amp; CONSERVATION BIOLOGY (4)</v>
      </c>
      <c r="R9" s="19" t="s">
        <v>139</v>
      </c>
      <c r="S9" s="8" t="str">
        <f t="shared" si="1"/>
        <v>INFO 2150 NETWORKING (3)</v>
      </c>
      <c r="T9" s="19" t="s">
        <v>139</v>
      </c>
      <c r="U9" s="8" t="str">
        <f>A67</f>
        <v>ECED 1160 EARLY LANGUAGE LITERACY (3)</v>
      </c>
      <c r="V9" s="19" t="s">
        <v>139</v>
      </c>
      <c r="W9" s="8" t="str">
        <f>A226</f>
        <v>NURA 1190 MEDICATION AIDE (3)</v>
      </c>
      <c r="X9" s="19" t="s">
        <v>139</v>
      </c>
      <c r="Y9" s="8" t="str">
        <f t="shared" si="2"/>
        <v>HLTH 1045 ARCHERY/HUNTING SAFETY (1)</v>
      </c>
      <c r="Z9" s="19" t="s">
        <v>139</v>
      </c>
      <c r="AA9" s="8"/>
      <c r="AB9" s="19" t="s">
        <v>139</v>
      </c>
      <c r="AC9" s="8" t="str">
        <f>A31</f>
        <v>BSAD 2310 ETHICS (3)</v>
      </c>
      <c r="AD9" s="19" t="s">
        <v>139</v>
      </c>
      <c r="AE9" s="8" t="s">
        <v>158</v>
      </c>
      <c r="AF9" s="8"/>
    </row>
    <row r="10" spans="1:32" x14ac:dyDescent="0.25">
      <c r="A10" s="8" t="s">
        <v>159</v>
      </c>
      <c r="B10" s="8">
        <v>3</v>
      </c>
      <c r="C10" s="8"/>
      <c r="D10" s="20" t="s">
        <v>139</v>
      </c>
      <c r="E10" s="8" t="str">
        <f t="shared" si="4"/>
        <v>NASP 2220 PONCA TRIBAL HISTORY (3)</v>
      </c>
      <c r="F10" s="20" t="s">
        <v>139</v>
      </c>
      <c r="G10" s="8"/>
      <c r="H10" s="20" t="s">
        <v>139</v>
      </c>
      <c r="I10" s="8"/>
      <c r="J10" s="20" t="s">
        <v>139</v>
      </c>
      <c r="K10" s="8"/>
      <c r="L10" s="20" t="s">
        <v>139</v>
      </c>
      <c r="M10" s="8" t="str">
        <f>A62</f>
        <v>ECED 1050 EXPRESSIVE ARTS (3)</v>
      </c>
      <c r="N10" s="20" t="s">
        <v>139</v>
      </c>
      <c r="O10" s="8"/>
      <c r="P10" s="20" t="s">
        <v>139</v>
      </c>
      <c r="Q10" s="8" t="str">
        <f>A40</f>
        <v>CHEM 1090/1094 GENERAL CHEMISTRY I (4)</v>
      </c>
      <c r="R10" s="20" t="s">
        <v>139</v>
      </c>
      <c r="S10" s="8" t="str">
        <f t="shared" si="1"/>
        <v>INFO 2200 DATABASE MANAGEMENT SOFTWARE (3)</v>
      </c>
      <c r="T10" s="20" t="s">
        <v>139</v>
      </c>
      <c r="U10" s="8" t="str">
        <f>A75</f>
        <v>ECED 2050 CHILDREN WITH EXCEPTIONALITIES (3)</v>
      </c>
      <c r="V10" s="20" t="s">
        <v>139</v>
      </c>
      <c r="W10" s="8"/>
      <c r="X10" s="20" t="s">
        <v>139</v>
      </c>
      <c r="Y10" s="8" t="str">
        <f t="shared" si="2"/>
        <v>HLTH 1046 AIHEC (1)</v>
      </c>
      <c r="Z10" s="20" t="s">
        <v>139</v>
      </c>
      <c r="AA10" s="8"/>
      <c r="AB10" s="20" t="s">
        <v>139</v>
      </c>
      <c r="AC10" s="8" t="str">
        <f>A34</f>
        <v>BSAD 2700 BUSINESS LAW I (3)</v>
      </c>
      <c r="AD10" s="20" t="s">
        <v>139</v>
      </c>
      <c r="AE10" s="8" t="s">
        <v>160</v>
      </c>
      <c r="AF10" s="8"/>
    </row>
    <row r="11" spans="1:32" x14ac:dyDescent="0.25">
      <c r="A11" s="8" t="s">
        <v>161</v>
      </c>
      <c r="B11" s="8">
        <v>3</v>
      </c>
      <c r="C11" s="8"/>
      <c r="D11" s="19" t="s">
        <v>139</v>
      </c>
      <c r="E11" s="8" t="str">
        <f t="shared" si="4"/>
        <v>NASP 2230 DAKOTA CULTURE AND TRADITION (3)</v>
      </c>
      <c r="F11" s="19" t="s">
        <v>139</v>
      </c>
      <c r="G11" s="8"/>
      <c r="H11" s="19" t="s">
        <v>139</v>
      </c>
      <c r="I11" s="8"/>
      <c r="J11" s="19" t="s">
        <v>139</v>
      </c>
      <c r="K11" s="8"/>
      <c r="L11" s="19" t="s">
        <v>139</v>
      </c>
      <c r="M11" s="8" t="str">
        <f>A67</f>
        <v>ECED 1160 EARLY LANGUAGE LITERACY (3)</v>
      </c>
      <c r="N11" s="19" t="s">
        <v>139</v>
      </c>
      <c r="O11" s="8"/>
      <c r="P11" s="19" t="s">
        <v>139</v>
      </c>
      <c r="Q11" s="8" t="str">
        <f>A41</f>
        <v>CHEM 1100/1104 GENERAL CHEMISTRY II (4)</v>
      </c>
      <c r="R11" s="19" t="s">
        <v>139</v>
      </c>
      <c r="S11" s="8" t="str">
        <f t="shared" si="1"/>
        <v>INFO 2300 TROUBLESHOOTING AND MAINTENANCE (3)</v>
      </c>
      <c r="T11" s="19" t="s">
        <v>139</v>
      </c>
      <c r="U11" s="8" t="str">
        <f>A77</f>
        <v>ECED 2070 FAMILY AND COMMUNITY RELATIONSHIPS (3)</v>
      </c>
      <c r="V11" s="19" t="s">
        <v>139</v>
      </c>
      <c r="W11" s="8"/>
      <c r="X11" s="19" t="s">
        <v>139</v>
      </c>
      <c r="Y11" s="8" t="str">
        <f t="shared" si="2"/>
        <v>HLTH 1047 FATHERHOOD AND MOTHERHOOD IS SACRED (1)</v>
      </c>
      <c r="Z11" s="19" t="s">
        <v>139</v>
      </c>
      <c r="AA11" s="8"/>
      <c r="AB11" s="19" t="s">
        <v>139</v>
      </c>
      <c r="AC11" s="8"/>
      <c r="AD11" s="19" t="s">
        <v>139</v>
      </c>
      <c r="AE11" s="8" t="s">
        <v>162</v>
      </c>
      <c r="AF11" s="8"/>
    </row>
    <row r="12" spans="1:32" x14ac:dyDescent="0.25">
      <c r="A12" s="8" t="s">
        <v>163</v>
      </c>
      <c r="B12" s="8">
        <v>3</v>
      </c>
      <c r="C12" s="8"/>
      <c r="D12" s="20" t="s">
        <v>139</v>
      </c>
      <c r="E12" s="8" t="str">
        <f t="shared" si="4"/>
        <v>NASP 2240 OMAHA CULTURE AND TRADITION (3)</v>
      </c>
      <c r="F12" s="20" t="s">
        <v>139</v>
      </c>
      <c r="G12" s="8"/>
      <c r="H12" s="20" t="s">
        <v>139</v>
      </c>
      <c r="I12" s="8"/>
      <c r="J12" s="20" t="s">
        <v>139</v>
      </c>
      <c r="K12" s="8"/>
      <c r="L12" s="20" t="s">
        <v>139</v>
      </c>
      <c r="M12" s="8" t="str">
        <f>A100</f>
        <v>ENGL 1040 CREATIVE WRITING (3)</v>
      </c>
      <c r="N12" s="20" t="s">
        <v>139</v>
      </c>
      <c r="O12" s="8"/>
      <c r="P12" s="20" t="s">
        <v>139</v>
      </c>
      <c r="Q12" s="8" t="str">
        <f>A229</f>
        <v>PHYS 1100/1104 PHYSICAL SCIENCE (4)</v>
      </c>
      <c r="R12" s="20" t="s">
        <v>139</v>
      </c>
      <c r="S12" s="8" t="str">
        <f t="shared" si="1"/>
        <v>INFO 2400 WEB DESIGN (3)</v>
      </c>
      <c r="T12" s="20" t="s">
        <v>139</v>
      </c>
      <c r="U12" s="8" t="str">
        <f>A81</f>
        <v>ECON 2110 PRINCIPLES OF MACROECONOMICS (3)</v>
      </c>
      <c r="V12" s="20" t="s">
        <v>139</v>
      </c>
      <c r="W12" s="8"/>
      <c r="X12" s="20" t="s">
        <v>139</v>
      </c>
      <c r="Y12" s="8" t="str">
        <f t="shared" si="2"/>
        <v>HLTH 1048 GARDENING (1)</v>
      </c>
      <c r="Z12" s="20" t="s">
        <v>139</v>
      </c>
      <c r="AA12" s="8"/>
      <c r="AB12" s="20" t="s">
        <v>139</v>
      </c>
      <c r="AC12" s="8"/>
      <c r="AD12" s="20" t="s">
        <v>139</v>
      </c>
      <c r="AE12" s="8" t="s">
        <v>164</v>
      </c>
      <c r="AF12" s="8"/>
    </row>
    <row r="13" spans="1:32" x14ac:dyDescent="0.25">
      <c r="A13" s="18" t="s">
        <v>165</v>
      </c>
      <c r="B13" s="18">
        <v>3</v>
      </c>
      <c r="C13" s="8"/>
      <c r="D13" s="19" t="s">
        <v>139</v>
      </c>
      <c r="E13" s="8" t="str">
        <f t="shared" si="4"/>
        <v>NASP 2300 TRIBAL GOVERNMENT AND POLITICS (3)</v>
      </c>
      <c r="F13" s="19" t="s">
        <v>139</v>
      </c>
      <c r="G13" s="8"/>
      <c r="H13" s="19" t="s">
        <v>139</v>
      </c>
      <c r="I13" s="8"/>
      <c r="J13" s="19" t="s">
        <v>139</v>
      </c>
      <c r="K13" s="8"/>
      <c r="L13" s="19" t="s">
        <v>139</v>
      </c>
      <c r="M13" s="8" t="str">
        <f>A101</f>
        <v>ENGL 1050 JOURNALISTIC WRITING (3)</v>
      </c>
      <c r="N13" s="19" t="s">
        <v>139</v>
      </c>
      <c r="O13" s="8"/>
      <c r="P13" s="19" t="s">
        <v>139</v>
      </c>
      <c r="Q13" s="8" t="str">
        <f>A230</f>
        <v>PHYS 1200/1204 APPLIED PHYSICS (4)</v>
      </c>
      <c r="R13" s="19" t="s">
        <v>139</v>
      </c>
      <c r="S13" s="8" t="str">
        <f t="shared" si="1"/>
        <v>INFO 2420 INTRODUCTION TO COMPUTER AGE GRAPHIC DESIGN (3)</v>
      </c>
      <c r="T13" s="19" t="s">
        <v>139</v>
      </c>
      <c r="U13" s="8" t="str">
        <f>A91</f>
        <v>EDUC 2030 MULTICULTURAL EDUCATION (3)</v>
      </c>
      <c r="V13" s="19" t="s">
        <v>139</v>
      </c>
      <c r="W13" s="8"/>
      <c r="X13" s="19" t="s">
        <v>139</v>
      </c>
      <c r="Y13" s="8"/>
      <c r="Z13" s="19" t="s">
        <v>139</v>
      </c>
      <c r="AA13" s="8"/>
      <c r="AB13" s="19" t="s">
        <v>139</v>
      </c>
      <c r="AC13" s="8"/>
      <c r="AD13" s="19" t="s">
        <v>139</v>
      </c>
      <c r="AE13" s="8" t="s">
        <v>166</v>
      </c>
      <c r="AF13" s="8"/>
    </row>
    <row r="14" spans="1:32" x14ac:dyDescent="0.25">
      <c r="A14" s="18" t="s">
        <v>167</v>
      </c>
      <c r="B14" s="18">
        <v>3</v>
      </c>
      <c r="C14" s="8"/>
      <c r="D14" s="20" t="s">
        <v>139</v>
      </c>
      <c r="E14" s="8"/>
      <c r="F14" s="20" t="s">
        <v>139</v>
      </c>
      <c r="G14" s="8"/>
      <c r="H14" s="20" t="s">
        <v>139</v>
      </c>
      <c r="I14" s="8"/>
      <c r="J14" s="20" t="s">
        <v>139</v>
      </c>
      <c r="K14" s="8"/>
      <c r="L14" s="20" t="s">
        <v>139</v>
      </c>
      <c r="M14" s="8" t="str">
        <f>A102</f>
        <v>ENGL 1150 CRITICAL THINKING (3)</v>
      </c>
      <c r="N14" s="20" t="s">
        <v>139</v>
      </c>
      <c r="O14" s="8"/>
      <c r="P14" s="20" t="s">
        <v>139</v>
      </c>
      <c r="Q14" s="8"/>
      <c r="R14" s="20" t="s">
        <v>139</v>
      </c>
      <c r="S14" s="8" t="str">
        <f t="shared" si="1"/>
        <v>INFO 2500 ADVANCED WEBSITE DESIGN (3)</v>
      </c>
      <c r="T14" s="20" t="s">
        <v>139</v>
      </c>
      <c r="U14" s="8" t="str">
        <f>A92</f>
        <v>EDUC 2050 THE EXCEPTIONAL LEARNER IN THE CLASSROOM (3)</v>
      </c>
      <c r="V14" s="20" t="s">
        <v>139</v>
      </c>
      <c r="W14" s="8"/>
      <c r="X14" s="20" t="s">
        <v>139</v>
      </c>
      <c r="Y14" s="8"/>
      <c r="Z14" s="20" t="s">
        <v>139</v>
      </c>
      <c r="AA14" s="8"/>
      <c r="AB14" s="20" t="s">
        <v>139</v>
      </c>
      <c r="AC14" s="8"/>
      <c r="AD14" s="20" t="s">
        <v>139</v>
      </c>
      <c r="AE14" s="8"/>
      <c r="AF14" s="8"/>
    </row>
    <row r="15" spans="1:32" x14ac:dyDescent="0.25">
      <c r="A15" s="8" t="s">
        <v>168</v>
      </c>
      <c r="B15" s="8">
        <v>4</v>
      </c>
      <c r="C15" s="8"/>
      <c r="D15" s="19" t="s">
        <v>139</v>
      </c>
      <c r="E15" s="8"/>
      <c r="F15" s="19" t="s">
        <v>139</v>
      </c>
      <c r="G15" s="8"/>
      <c r="H15" s="19" t="s">
        <v>139</v>
      </c>
      <c r="I15" s="8"/>
      <c r="J15" s="19" t="s">
        <v>139</v>
      </c>
      <c r="K15" s="8"/>
      <c r="L15" s="19" t="s">
        <v>139</v>
      </c>
      <c r="M15" s="8" t="str">
        <f>A103</f>
        <v>ENGL 2100 INTRODUCTION TO LITERATURE (3)</v>
      </c>
      <c r="N15" s="19" t="s">
        <v>139</v>
      </c>
      <c r="O15" s="8"/>
      <c r="P15" s="19" t="s">
        <v>139</v>
      </c>
      <c r="Q15" s="8"/>
      <c r="R15" s="19" t="s">
        <v>139</v>
      </c>
      <c r="S15" s="8"/>
      <c r="T15" s="19" t="s">
        <v>139</v>
      </c>
      <c r="U15" s="8" t="str">
        <f>A93</f>
        <v>EDUC 2070 ADDITIONAL LANGUAGE ACQUISITION AND DEVELOPMENT (3)</v>
      </c>
      <c r="V15" s="19" t="s">
        <v>139</v>
      </c>
      <c r="W15" s="8"/>
      <c r="X15" s="19" t="s">
        <v>139</v>
      </c>
      <c r="Y15" s="8"/>
      <c r="Z15" s="19" t="s">
        <v>139</v>
      </c>
      <c r="AA15" s="8"/>
      <c r="AB15" s="19" t="s">
        <v>139</v>
      </c>
      <c r="AC15" s="8"/>
      <c r="AD15" s="19" t="s">
        <v>139</v>
      </c>
      <c r="AE15" s="8"/>
      <c r="AF15" s="8"/>
    </row>
    <row r="16" spans="1:32" x14ac:dyDescent="0.25">
      <c r="A16" s="8" t="s">
        <v>169</v>
      </c>
      <c r="B16" s="8">
        <v>4</v>
      </c>
      <c r="C16" s="8"/>
      <c r="D16" s="20" t="s">
        <v>139</v>
      </c>
      <c r="E16" s="8"/>
      <c r="F16" s="20" t="s">
        <v>139</v>
      </c>
      <c r="G16" s="8"/>
      <c r="H16" s="20" t="s">
        <v>139</v>
      </c>
      <c r="I16" s="8"/>
      <c r="J16" s="20" t="s">
        <v>139</v>
      </c>
      <c r="K16" s="8"/>
      <c r="L16" s="20" t="s">
        <v>139</v>
      </c>
      <c r="M16" s="8" t="str">
        <f>A118</f>
        <v>HIST 1110 WORLD HISTORY I (3)</v>
      </c>
      <c r="N16" s="20" t="s">
        <v>139</v>
      </c>
      <c r="O16" s="8"/>
      <c r="P16" s="20" t="s">
        <v>139</v>
      </c>
      <c r="Q16" s="8"/>
      <c r="R16" s="20" t="s">
        <v>139</v>
      </c>
      <c r="S16" s="8"/>
      <c r="T16" s="20" t="s">
        <v>139</v>
      </c>
      <c r="U16" s="8" t="str">
        <f>A101</f>
        <v>ENGL 1050 JOURNALISTIC WRITING (3)</v>
      </c>
      <c r="V16" s="20" t="s">
        <v>139</v>
      </c>
      <c r="W16" s="8"/>
      <c r="X16" s="20" t="s">
        <v>139</v>
      </c>
      <c r="Y16" s="8"/>
      <c r="Z16" s="20" t="s">
        <v>139</v>
      </c>
      <c r="AA16" s="8"/>
      <c r="AB16" s="20" t="s">
        <v>139</v>
      </c>
      <c r="AC16" s="8"/>
      <c r="AD16" s="20" t="s">
        <v>139</v>
      </c>
      <c r="AE16" s="8"/>
      <c r="AF16" s="8"/>
    </row>
    <row r="17" spans="1:32" x14ac:dyDescent="0.25">
      <c r="A17" s="8" t="s">
        <v>170</v>
      </c>
      <c r="B17" s="8">
        <v>3</v>
      </c>
      <c r="C17" s="8"/>
      <c r="D17" s="19" t="s">
        <v>139</v>
      </c>
      <c r="E17" s="8"/>
      <c r="F17" s="19" t="s">
        <v>139</v>
      </c>
      <c r="G17" s="8"/>
      <c r="H17" s="19" t="s">
        <v>139</v>
      </c>
      <c r="I17" s="8"/>
      <c r="J17" s="19" t="s">
        <v>139</v>
      </c>
      <c r="K17" s="8"/>
      <c r="L17" s="19" t="s">
        <v>139</v>
      </c>
      <c r="M17" s="8" t="str">
        <f>A119</f>
        <v>HIST 1111 WORLD HISTORY II (3)</v>
      </c>
      <c r="N17" s="19" t="s">
        <v>139</v>
      </c>
      <c r="O17" s="8"/>
      <c r="P17" s="19" t="s">
        <v>139</v>
      </c>
      <c r="Q17" s="8"/>
      <c r="R17" s="19" t="s">
        <v>139</v>
      </c>
      <c r="S17" s="8"/>
      <c r="T17" s="19" t="s">
        <v>139</v>
      </c>
      <c r="U17" s="8" t="str">
        <f>A115</f>
        <v>GEOG 1010 WORLD REGIONAL GEOGRAPHY (3)</v>
      </c>
      <c r="V17" s="19" t="s">
        <v>139</v>
      </c>
      <c r="W17" s="8"/>
      <c r="X17" s="19" t="s">
        <v>139</v>
      </c>
      <c r="Y17" s="8"/>
      <c r="Z17" s="19" t="s">
        <v>139</v>
      </c>
      <c r="AA17" s="8"/>
      <c r="AB17" s="19" t="s">
        <v>139</v>
      </c>
      <c r="AC17" s="8"/>
      <c r="AD17" s="19" t="s">
        <v>139</v>
      </c>
      <c r="AE17" s="8"/>
      <c r="AF17" s="8"/>
    </row>
    <row r="18" spans="1:32" x14ac:dyDescent="0.25">
      <c r="A18" s="8" t="s">
        <v>171</v>
      </c>
      <c r="B18" s="8">
        <v>4</v>
      </c>
      <c r="C18" s="8"/>
      <c r="D18" s="20" t="s">
        <v>139</v>
      </c>
      <c r="E18" s="8"/>
      <c r="F18" s="20" t="s">
        <v>139</v>
      </c>
      <c r="G18" s="8"/>
      <c r="H18" s="20" t="s">
        <v>139</v>
      </c>
      <c r="I18" s="8"/>
      <c r="J18" s="20" t="s">
        <v>139</v>
      </c>
      <c r="K18" s="8"/>
      <c r="L18" s="20" t="s">
        <v>139</v>
      </c>
      <c r="M18" s="8" t="str">
        <f>A120</f>
        <v>HIST 2010 AMERICAN HISTORY I (3)</v>
      </c>
      <c r="N18" s="20" t="s">
        <v>139</v>
      </c>
      <c r="O18" s="8"/>
      <c r="P18" s="20" t="s">
        <v>139</v>
      </c>
      <c r="Q18" s="8"/>
      <c r="R18" s="20" t="s">
        <v>139</v>
      </c>
      <c r="S18" s="8"/>
      <c r="T18" s="20" t="s">
        <v>139</v>
      </c>
      <c r="U18" s="8" t="str">
        <f>A118</f>
        <v>HIST 1110 WORLD HISTORY I (3)</v>
      </c>
      <c r="V18" s="20" t="s">
        <v>139</v>
      </c>
      <c r="W18" s="8"/>
      <c r="X18" s="20" t="s">
        <v>139</v>
      </c>
      <c r="Y18" s="8"/>
      <c r="Z18" s="20" t="s">
        <v>139</v>
      </c>
      <c r="AA18" s="8"/>
      <c r="AB18" s="20" t="s">
        <v>139</v>
      </c>
      <c r="AC18" s="8"/>
      <c r="AD18" s="20" t="s">
        <v>139</v>
      </c>
      <c r="AE18" s="8"/>
      <c r="AF18" s="8"/>
    </row>
    <row r="19" spans="1:32" x14ac:dyDescent="0.25">
      <c r="A19" s="8" t="s">
        <v>172</v>
      </c>
      <c r="B19" s="8">
        <v>3</v>
      </c>
      <c r="C19" s="8"/>
      <c r="D19" s="19" t="s">
        <v>139</v>
      </c>
      <c r="E19" s="8"/>
      <c r="F19" s="19" t="s">
        <v>139</v>
      </c>
      <c r="G19" s="8"/>
      <c r="H19" s="19" t="s">
        <v>139</v>
      </c>
      <c r="I19" s="8"/>
      <c r="J19" s="19" t="s">
        <v>139</v>
      </c>
      <c r="K19" s="8"/>
      <c r="L19" s="19" t="s">
        <v>139</v>
      </c>
      <c r="M19" s="8" t="str">
        <f>A121</f>
        <v>HIST 2020 AMERICAN HISTORY II (3)</v>
      </c>
      <c r="N19" s="19" t="s">
        <v>139</v>
      </c>
      <c r="O19" s="8"/>
      <c r="P19" s="19" t="s">
        <v>139</v>
      </c>
      <c r="Q19" s="8"/>
      <c r="R19" s="19" t="s">
        <v>139</v>
      </c>
      <c r="S19" s="8"/>
      <c r="T19" s="19" t="s">
        <v>139</v>
      </c>
      <c r="U19" s="8" t="str">
        <f>A119</f>
        <v>HIST 1111 WORLD HISTORY II (3)</v>
      </c>
      <c r="V19" s="19" t="s">
        <v>139</v>
      </c>
      <c r="W19" s="8"/>
      <c r="X19" s="19" t="s">
        <v>139</v>
      </c>
      <c r="Y19" s="8"/>
      <c r="Z19" s="19" t="s">
        <v>139</v>
      </c>
      <c r="AA19" s="8"/>
      <c r="AB19" s="19" t="s">
        <v>139</v>
      </c>
      <c r="AC19" s="8"/>
      <c r="AD19" s="19" t="s">
        <v>139</v>
      </c>
      <c r="AE19" s="8"/>
      <c r="AF19" s="8"/>
    </row>
    <row r="20" spans="1:32" x14ac:dyDescent="0.25">
      <c r="A20" s="8" t="s">
        <v>173</v>
      </c>
      <c r="B20" s="8">
        <v>4</v>
      </c>
      <c r="C20" s="8"/>
      <c r="D20" s="20" t="s">
        <v>139</v>
      </c>
      <c r="E20" s="8"/>
      <c r="F20" s="20" t="s">
        <v>139</v>
      </c>
      <c r="G20" s="8"/>
      <c r="H20" s="20" t="s">
        <v>139</v>
      </c>
      <c r="I20" s="8"/>
      <c r="J20" s="20" t="s">
        <v>139</v>
      </c>
      <c r="K20" s="8"/>
      <c r="L20" s="20" t="s">
        <v>139</v>
      </c>
      <c r="M20" s="8" t="str">
        <f>A188</f>
        <v>NASP 1050 NATIVE AMERICAN PERSPECTIVES IN PHILOSOPHY (3)</v>
      </c>
      <c r="N20" s="20" t="s">
        <v>139</v>
      </c>
      <c r="O20" s="8"/>
      <c r="P20" s="20" t="s">
        <v>139</v>
      </c>
      <c r="Q20" s="8"/>
      <c r="R20" s="20" t="s">
        <v>139</v>
      </c>
      <c r="S20" s="8"/>
      <c r="T20" s="20" t="s">
        <v>139</v>
      </c>
      <c r="U20" s="8" t="str">
        <f>A120</f>
        <v>HIST 2010 AMERICAN HISTORY I (3)</v>
      </c>
      <c r="V20" s="20" t="s">
        <v>139</v>
      </c>
      <c r="W20" s="8"/>
      <c r="X20" s="20" t="s">
        <v>139</v>
      </c>
      <c r="Y20" s="8"/>
      <c r="Z20" s="20" t="s">
        <v>139</v>
      </c>
      <c r="AA20" s="8"/>
      <c r="AB20" s="20" t="s">
        <v>139</v>
      </c>
      <c r="AC20" s="8"/>
      <c r="AD20" s="20" t="s">
        <v>139</v>
      </c>
      <c r="AE20" s="8"/>
      <c r="AF20" s="8"/>
    </row>
    <row r="21" spans="1:32" x14ac:dyDescent="0.25">
      <c r="A21" s="8" t="s">
        <v>174</v>
      </c>
      <c r="B21" s="8">
        <v>4</v>
      </c>
      <c r="C21" s="8"/>
      <c r="D21" s="19" t="s">
        <v>139</v>
      </c>
      <c r="E21" s="8"/>
      <c r="F21" s="19" t="s">
        <v>139</v>
      </c>
      <c r="G21" s="8"/>
      <c r="H21" s="19" t="s">
        <v>139</v>
      </c>
      <c r="I21" s="8"/>
      <c r="J21" s="19" t="s">
        <v>139</v>
      </c>
      <c r="K21" s="8"/>
      <c r="L21" s="19" t="s">
        <v>139</v>
      </c>
      <c r="M21" s="8" t="str">
        <f t="shared" ref="M21:M29" si="5">A191</f>
        <v>NASP 1080 NATIVE AMERICAN EDUCATION (3)</v>
      </c>
      <c r="N21" s="19" t="s">
        <v>139</v>
      </c>
      <c r="O21" s="8"/>
      <c r="P21" s="19" t="s">
        <v>139</v>
      </c>
      <c r="Q21" s="8"/>
      <c r="R21" s="19" t="s">
        <v>139</v>
      </c>
      <c r="S21" s="8"/>
      <c r="T21" s="19" t="s">
        <v>139</v>
      </c>
      <c r="U21" s="8" t="str">
        <f>A121</f>
        <v>HIST 2020 AMERICAN HISTORY II (3)</v>
      </c>
      <c r="V21" s="19" t="s">
        <v>139</v>
      </c>
      <c r="W21" s="8"/>
      <c r="X21" s="19" t="s">
        <v>139</v>
      </c>
      <c r="Y21" s="8"/>
      <c r="Z21" s="19" t="s">
        <v>139</v>
      </c>
      <c r="AA21" s="8"/>
      <c r="AB21" s="19" t="s">
        <v>139</v>
      </c>
      <c r="AC21" s="8"/>
      <c r="AD21" s="19" t="s">
        <v>139</v>
      </c>
      <c r="AE21" s="8"/>
      <c r="AF21" s="8"/>
    </row>
    <row r="22" spans="1:32" x14ac:dyDescent="0.25">
      <c r="A22" s="8" t="s">
        <v>175</v>
      </c>
      <c r="B22" s="8">
        <v>4</v>
      </c>
      <c r="C22" s="8"/>
      <c r="D22" s="20" t="s">
        <v>139</v>
      </c>
      <c r="E22" s="8"/>
      <c r="F22" s="20" t="s">
        <v>139</v>
      </c>
      <c r="G22" s="8"/>
      <c r="H22" s="20" t="s">
        <v>139</v>
      </c>
      <c r="I22" s="8"/>
      <c r="J22" s="20" t="s">
        <v>139</v>
      </c>
      <c r="K22" s="8"/>
      <c r="L22" s="20" t="s">
        <v>139</v>
      </c>
      <c r="M22" s="8" t="str">
        <f t="shared" si="5"/>
        <v>NASP 1090 NATIVE AMERICAN ARTS (3)</v>
      </c>
      <c r="N22" s="20" t="s">
        <v>139</v>
      </c>
      <c r="O22" s="8"/>
      <c r="P22" s="20" t="s">
        <v>139</v>
      </c>
      <c r="Q22" s="8"/>
      <c r="R22" s="20" t="s">
        <v>139</v>
      </c>
      <c r="S22" s="8"/>
      <c r="T22" s="20" t="s">
        <v>139</v>
      </c>
      <c r="U22" s="8" t="str">
        <f>A144</f>
        <v>HMSV 2150 MULTICULTURAL COUNSELING (2)</v>
      </c>
      <c r="V22" s="20" t="s">
        <v>139</v>
      </c>
      <c r="W22" s="8"/>
      <c r="X22" s="20" t="s">
        <v>139</v>
      </c>
      <c r="Y22" s="8"/>
      <c r="Z22" s="20" t="s">
        <v>139</v>
      </c>
      <c r="AA22" s="8"/>
      <c r="AB22" s="20" t="s">
        <v>139</v>
      </c>
      <c r="AC22" s="8"/>
      <c r="AD22" s="20" t="s">
        <v>139</v>
      </c>
      <c r="AE22" s="8"/>
      <c r="AF22" s="8"/>
    </row>
    <row r="23" spans="1:32" x14ac:dyDescent="0.25">
      <c r="A23" s="8" t="s">
        <v>176</v>
      </c>
      <c r="B23" s="8">
        <v>3</v>
      </c>
      <c r="C23" s="8"/>
      <c r="D23" s="19" t="s">
        <v>139</v>
      </c>
      <c r="E23" s="8"/>
      <c r="F23" s="19" t="s">
        <v>139</v>
      </c>
      <c r="G23" s="8"/>
      <c r="H23" s="19" t="s">
        <v>139</v>
      </c>
      <c r="I23" s="8"/>
      <c r="J23" s="19" t="s">
        <v>139</v>
      </c>
      <c r="K23" s="8"/>
      <c r="L23" s="19" t="s">
        <v>139</v>
      </c>
      <c r="M23" s="8" t="str">
        <f t="shared" si="5"/>
        <v>NASP 1100 NATIVE AMERICAN MUSIC (3)</v>
      </c>
      <c r="N23" s="19" t="s">
        <v>139</v>
      </c>
      <c r="O23" s="8"/>
      <c r="P23" s="19" t="s">
        <v>139</v>
      </c>
      <c r="Q23" s="8"/>
      <c r="R23" s="19" t="s">
        <v>139</v>
      </c>
      <c r="S23" s="8"/>
      <c r="T23" s="19" t="s">
        <v>139</v>
      </c>
      <c r="U23" s="8" t="str">
        <f>A190</f>
        <v>NASP 1070 NATIVE AMERICAN GENEALOGY RESEARCH (3)</v>
      </c>
      <c r="V23" s="19" t="s">
        <v>139</v>
      </c>
      <c r="W23" s="8"/>
      <c r="X23" s="19" t="s">
        <v>139</v>
      </c>
      <c r="Y23" s="8"/>
      <c r="Z23" s="19" t="s">
        <v>139</v>
      </c>
      <c r="AA23" s="8"/>
      <c r="AB23" s="19" t="s">
        <v>139</v>
      </c>
      <c r="AC23" s="8"/>
      <c r="AD23" s="19" t="s">
        <v>139</v>
      </c>
      <c r="AE23" s="8"/>
      <c r="AF23" s="8"/>
    </row>
    <row r="24" spans="1:32" x14ac:dyDescent="0.25">
      <c r="A24" s="8" t="s">
        <v>177</v>
      </c>
      <c r="B24" s="8">
        <v>3</v>
      </c>
      <c r="C24" s="8"/>
      <c r="D24" s="20" t="s">
        <v>139</v>
      </c>
      <c r="E24" s="8"/>
      <c r="F24" s="20" t="s">
        <v>139</v>
      </c>
      <c r="G24" s="8"/>
      <c r="H24" s="20" t="s">
        <v>139</v>
      </c>
      <c r="I24" s="8"/>
      <c r="J24" s="20" t="s">
        <v>139</v>
      </c>
      <c r="K24" s="8"/>
      <c r="L24" s="20" t="s">
        <v>139</v>
      </c>
      <c r="M24" s="8" t="str">
        <f t="shared" si="5"/>
        <v>NASP 1130 NATIVE AMERICAN MYTHOLOGY (3)</v>
      </c>
      <c r="N24" s="20" t="s">
        <v>139</v>
      </c>
      <c r="O24" s="8"/>
      <c r="P24" s="20" t="s">
        <v>139</v>
      </c>
      <c r="Q24" s="8"/>
      <c r="R24" s="20" t="s">
        <v>139</v>
      </c>
      <c r="S24" s="8"/>
      <c r="T24" s="20" t="s">
        <v>139</v>
      </c>
      <c r="U24" s="8" t="str">
        <f>A203</f>
        <v>NASP 2120 ORAL HISTORY IN TRIBAL TRADITION (3)</v>
      </c>
      <c r="V24" s="20" t="s">
        <v>139</v>
      </c>
      <c r="W24" s="8"/>
      <c r="X24" s="20" t="s">
        <v>139</v>
      </c>
      <c r="Y24" s="8"/>
      <c r="Z24" s="20" t="s">
        <v>139</v>
      </c>
      <c r="AA24" s="8"/>
      <c r="AB24" s="20" t="s">
        <v>139</v>
      </c>
      <c r="AC24" s="8"/>
      <c r="AD24" s="20" t="s">
        <v>139</v>
      </c>
      <c r="AE24" s="8"/>
      <c r="AF24" s="8"/>
    </row>
    <row r="25" spans="1:32" x14ac:dyDescent="0.25">
      <c r="A25" s="8" t="s">
        <v>178</v>
      </c>
      <c r="B25" s="8">
        <v>3</v>
      </c>
      <c r="C25" s="8"/>
      <c r="D25" s="19" t="s">
        <v>139</v>
      </c>
      <c r="E25" s="8"/>
      <c r="F25" s="19" t="s">
        <v>139</v>
      </c>
      <c r="G25" s="8"/>
      <c r="H25" s="19" t="s">
        <v>139</v>
      </c>
      <c r="I25" s="8"/>
      <c r="J25" s="19" t="s">
        <v>139</v>
      </c>
      <c r="K25" s="8"/>
      <c r="L25" s="19" t="s">
        <v>139</v>
      </c>
      <c r="M25" s="8" t="str">
        <f t="shared" si="5"/>
        <v>NASP 1140 NATIVE AMERICAN SPIRITUALITY (3)</v>
      </c>
      <c r="N25" s="19" t="s">
        <v>139</v>
      </c>
      <c r="O25" s="8"/>
      <c r="P25" s="19" t="s">
        <v>139</v>
      </c>
      <c r="Q25" s="8"/>
      <c r="R25" s="19" t="s">
        <v>139</v>
      </c>
      <c r="S25" s="8"/>
      <c r="T25" s="19" t="s">
        <v>139</v>
      </c>
      <c r="U25" s="8" t="str">
        <f>A209</f>
        <v>NASP 2300 TRIBAL GOVERNMENT AND POLITICS (3)</v>
      </c>
      <c r="V25" s="19" t="s">
        <v>139</v>
      </c>
      <c r="W25" s="8"/>
      <c r="X25" s="19" t="s">
        <v>139</v>
      </c>
      <c r="Y25" s="8"/>
      <c r="Z25" s="19" t="s">
        <v>139</v>
      </c>
      <c r="AA25" s="8"/>
      <c r="AB25" s="19" t="s">
        <v>139</v>
      </c>
      <c r="AC25" s="8"/>
      <c r="AD25" s="19" t="s">
        <v>139</v>
      </c>
      <c r="AE25" s="8"/>
      <c r="AF25" s="8"/>
    </row>
    <row r="26" spans="1:32" x14ac:dyDescent="0.25">
      <c r="A26" s="8" t="s">
        <v>179</v>
      </c>
      <c r="B26" s="8">
        <v>3</v>
      </c>
      <c r="C26" s="8"/>
      <c r="D26" s="20" t="s">
        <v>139</v>
      </c>
      <c r="E26" s="8"/>
      <c r="F26" s="20" t="s">
        <v>139</v>
      </c>
      <c r="G26" s="8"/>
      <c r="H26" s="20" t="s">
        <v>139</v>
      </c>
      <c r="I26" s="8"/>
      <c r="J26" s="20" t="s">
        <v>139</v>
      </c>
      <c r="K26" s="8"/>
      <c r="L26" s="20" t="s">
        <v>139</v>
      </c>
      <c r="M26" s="8" t="str">
        <f t="shared" si="5"/>
        <v>NASP 1410 OMAHA LANGUAGE I (4)</v>
      </c>
      <c r="N26" s="20" t="s">
        <v>139</v>
      </c>
      <c r="O26" s="8"/>
      <c r="P26" s="20" t="s">
        <v>139</v>
      </c>
      <c r="Q26" s="8"/>
      <c r="R26" s="20" t="s">
        <v>139</v>
      </c>
      <c r="S26" s="8"/>
      <c r="T26" s="20" t="s">
        <v>139</v>
      </c>
      <c r="U26" s="8" t="str">
        <f>A210</f>
        <v>NASP 2310 FEDERAL INDIAN POLICY (3)</v>
      </c>
      <c r="V26" s="20" t="s">
        <v>139</v>
      </c>
      <c r="W26" s="8"/>
      <c r="X26" s="20" t="s">
        <v>139</v>
      </c>
      <c r="Y26" s="8"/>
      <c r="Z26" s="20" t="s">
        <v>139</v>
      </c>
      <c r="AA26" s="8"/>
      <c r="AB26" s="20" t="s">
        <v>139</v>
      </c>
      <c r="AC26" s="8"/>
      <c r="AD26" s="20" t="s">
        <v>139</v>
      </c>
      <c r="AE26" s="8"/>
      <c r="AF26" s="8"/>
    </row>
    <row r="27" spans="1:32" x14ac:dyDescent="0.25">
      <c r="A27" s="8" t="s">
        <v>180</v>
      </c>
      <c r="B27" s="8">
        <v>3</v>
      </c>
      <c r="C27" s="8"/>
      <c r="D27" s="19" t="s">
        <v>139</v>
      </c>
      <c r="E27" s="8"/>
      <c r="F27" s="19" t="s">
        <v>139</v>
      </c>
      <c r="G27" s="8"/>
      <c r="H27" s="19" t="s">
        <v>139</v>
      </c>
      <c r="I27" s="8"/>
      <c r="J27" s="19" t="s">
        <v>139</v>
      </c>
      <c r="K27" s="8"/>
      <c r="L27" s="19" t="s">
        <v>139</v>
      </c>
      <c r="M27" s="8" t="str">
        <f t="shared" si="5"/>
        <v>NASP 1420 OMAHA LANGUAGE II (4)</v>
      </c>
      <c r="N27" s="19" t="s">
        <v>139</v>
      </c>
      <c r="O27" s="8"/>
      <c r="P27" s="19" t="s">
        <v>139</v>
      </c>
      <c r="Q27" s="8"/>
      <c r="R27" s="19" t="s">
        <v>139</v>
      </c>
      <c r="S27" s="8"/>
      <c r="T27" s="19" t="s">
        <v>139</v>
      </c>
      <c r="U27" s="8" t="str">
        <f>A211</f>
        <v>NASP 2320 FEDERAL INDIAN LAW (3)</v>
      </c>
      <c r="V27" s="19" t="s">
        <v>139</v>
      </c>
      <c r="W27" s="8"/>
      <c r="X27" s="19" t="s">
        <v>139</v>
      </c>
      <c r="Y27" s="8"/>
      <c r="Z27" s="19" t="s">
        <v>139</v>
      </c>
      <c r="AA27" s="8"/>
      <c r="AB27" s="19" t="s">
        <v>139</v>
      </c>
      <c r="AC27" s="8"/>
      <c r="AD27" s="19" t="s">
        <v>139</v>
      </c>
      <c r="AE27" s="8"/>
      <c r="AF27" s="8"/>
    </row>
    <row r="28" spans="1:32" x14ac:dyDescent="0.25">
      <c r="A28" s="27" t="s">
        <v>132</v>
      </c>
      <c r="B28" s="8">
        <v>3</v>
      </c>
      <c r="C28" s="8"/>
      <c r="D28" s="20" t="s">
        <v>139</v>
      </c>
      <c r="E28" s="8"/>
      <c r="F28" s="20" t="s">
        <v>139</v>
      </c>
      <c r="G28" s="8"/>
      <c r="H28" s="20" t="s">
        <v>139</v>
      </c>
      <c r="I28" s="8"/>
      <c r="J28" s="20" t="s">
        <v>139</v>
      </c>
      <c r="K28" s="8"/>
      <c r="L28" s="20" t="s">
        <v>139</v>
      </c>
      <c r="M28" s="8" t="str">
        <f t="shared" si="5"/>
        <v>NASP 1510 DAKOTA LANGUAGE I (4)</v>
      </c>
      <c r="N28" s="20" t="s">
        <v>139</v>
      </c>
      <c r="O28" s="8"/>
      <c r="P28" s="20" t="s">
        <v>139</v>
      </c>
      <c r="Q28" s="8"/>
      <c r="R28" s="20" t="s">
        <v>139</v>
      </c>
      <c r="S28" s="8"/>
      <c r="T28" s="20" t="s">
        <v>139</v>
      </c>
      <c r="U28" s="8" t="str">
        <f>A212</f>
        <v>NASP 2330 TRIBAL MANAGEMENT (3)</v>
      </c>
      <c r="V28" s="20" t="s">
        <v>139</v>
      </c>
      <c r="W28" s="8"/>
      <c r="X28" s="20" t="s">
        <v>139</v>
      </c>
      <c r="Y28" s="8"/>
      <c r="Z28" s="20" t="s">
        <v>139</v>
      </c>
      <c r="AA28" s="8"/>
      <c r="AB28" s="20" t="s">
        <v>139</v>
      </c>
      <c r="AC28" s="8"/>
      <c r="AD28" s="20" t="s">
        <v>139</v>
      </c>
      <c r="AE28" s="8"/>
      <c r="AF28" s="8"/>
    </row>
    <row r="29" spans="1:32" x14ac:dyDescent="0.25">
      <c r="A29" s="27" t="s">
        <v>133</v>
      </c>
      <c r="B29" s="8">
        <v>3</v>
      </c>
      <c r="C29" s="8"/>
      <c r="D29" s="19" t="s">
        <v>139</v>
      </c>
      <c r="E29" s="8"/>
      <c r="F29" s="19" t="s">
        <v>139</v>
      </c>
      <c r="G29" s="8"/>
      <c r="H29" s="19" t="s">
        <v>139</v>
      </c>
      <c r="I29" s="8"/>
      <c r="J29" s="19" t="s">
        <v>139</v>
      </c>
      <c r="K29" s="8"/>
      <c r="L29" s="19" t="s">
        <v>139</v>
      </c>
      <c r="M29" s="8" t="str">
        <f t="shared" si="5"/>
        <v>NASP 1520 DAKOTA LANGUAGE II (4)</v>
      </c>
      <c r="N29" s="19" t="s">
        <v>139</v>
      </c>
      <c r="O29" s="8"/>
      <c r="P29" s="19" t="s">
        <v>139</v>
      </c>
      <c r="Q29" s="8"/>
      <c r="R29" s="19" t="s">
        <v>139</v>
      </c>
      <c r="S29" s="8"/>
      <c r="T29" s="19" t="s">
        <v>139</v>
      </c>
      <c r="U29" s="8" t="str">
        <f>A221</f>
        <v>NATR 1010 INTRODUCTION TO NATURAL RESOURCES (3)</v>
      </c>
      <c r="V29" s="19" t="s">
        <v>139</v>
      </c>
      <c r="W29" s="8"/>
      <c r="X29" s="19" t="s">
        <v>139</v>
      </c>
      <c r="Y29" s="8"/>
      <c r="Z29" s="19" t="s">
        <v>139</v>
      </c>
      <c r="AA29" s="8"/>
      <c r="AB29" s="19" t="s">
        <v>139</v>
      </c>
      <c r="AC29" s="8"/>
      <c r="AD29" s="19" t="s">
        <v>139</v>
      </c>
      <c r="AE29" s="8"/>
      <c r="AF29" s="8"/>
    </row>
    <row r="30" spans="1:32" x14ac:dyDescent="0.25">
      <c r="A30" s="8" t="s">
        <v>122</v>
      </c>
      <c r="B30" s="8">
        <v>3</v>
      </c>
      <c r="C30" s="8"/>
      <c r="D30" s="20" t="s">
        <v>139</v>
      </c>
      <c r="E30" s="8"/>
      <c r="F30" s="20" t="s">
        <v>139</v>
      </c>
      <c r="G30" s="8"/>
      <c r="H30" s="20" t="s">
        <v>139</v>
      </c>
      <c r="I30" s="8"/>
      <c r="J30" s="20" t="s">
        <v>139</v>
      </c>
      <c r="K30" s="8"/>
      <c r="L30" s="20" t="s">
        <v>139</v>
      </c>
      <c r="M30" s="8" t="str">
        <f>A202</f>
        <v>NASP 2110 NATIVE AMERICAN LITERATURE (3)</v>
      </c>
      <c r="N30" s="20" t="s">
        <v>139</v>
      </c>
      <c r="O30" s="8"/>
      <c r="P30" s="20" t="s">
        <v>139</v>
      </c>
      <c r="Q30" s="8"/>
      <c r="R30" s="20" t="s">
        <v>139</v>
      </c>
      <c r="S30" s="8"/>
      <c r="T30" s="20" t="s">
        <v>139</v>
      </c>
      <c r="U30" s="8" t="str">
        <f>A222</f>
        <v>NATR 2020 NATURAL RESOURCES MANAGEMENT (3)</v>
      </c>
      <c r="V30" s="20" t="s">
        <v>139</v>
      </c>
      <c r="W30" s="8"/>
      <c r="X30" s="20" t="s">
        <v>139</v>
      </c>
      <c r="Y30" s="8"/>
      <c r="Z30" s="20" t="s">
        <v>139</v>
      </c>
      <c r="AA30" s="8"/>
      <c r="AB30" s="20" t="s">
        <v>139</v>
      </c>
      <c r="AC30" s="8"/>
      <c r="AD30" s="20" t="s">
        <v>139</v>
      </c>
      <c r="AE30" s="8"/>
      <c r="AF30" s="8"/>
    </row>
    <row r="31" spans="1:32" x14ac:dyDescent="0.25">
      <c r="A31" s="8" t="s">
        <v>123</v>
      </c>
      <c r="B31" s="8">
        <v>3</v>
      </c>
      <c r="C31" s="8"/>
      <c r="D31" s="19" t="s">
        <v>139</v>
      </c>
      <c r="E31" s="8"/>
      <c r="F31" s="19" t="s">
        <v>139</v>
      </c>
      <c r="G31" s="8"/>
      <c r="H31" s="19" t="s">
        <v>139</v>
      </c>
      <c r="I31" s="8"/>
      <c r="J31" s="19" t="s">
        <v>139</v>
      </c>
      <c r="K31" s="8"/>
      <c r="L31" s="19" t="s">
        <v>139</v>
      </c>
      <c r="M31" s="8" t="str">
        <f t="shared" ref="M31:M40" si="6">A209</f>
        <v>NASP 2300 TRIBAL GOVERNMENT AND POLITICS (3)</v>
      </c>
      <c r="N31" s="19" t="s">
        <v>139</v>
      </c>
      <c r="O31" s="8"/>
      <c r="P31" s="19" t="s">
        <v>139</v>
      </c>
      <c r="Q31" s="8"/>
      <c r="R31" s="19" t="s">
        <v>139</v>
      </c>
      <c r="S31" s="8"/>
      <c r="T31" s="19" t="s">
        <v>139</v>
      </c>
      <c r="U31" s="8" t="str">
        <f>A242</f>
        <v>SOCI 1010 INTRODUCTION TO SOCIOLOGY (3)</v>
      </c>
      <c r="V31" s="19" t="s">
        <v>139</v>
      </c>
      <c r="W31" s="8"/>
      <c r="X31" s="19" t="s">
        <v>139</v>
      </c>
      <c r="Y31" s="8"/>
      <c r="Z31" s="19" t="s">
        <v>139</v>
      </c>
      <c r="AA31" s="8"/>
      <c r="AB31" s="19" t="s">
        <v>139</v>
      </c>
      <c r="AC31" s="8"/>
      <c r="AD31" s="19" t="s">
        <v>139</v>
      </c>
      <c r="AE31" s="8"/>
      <c r="AF31" s="8"/>
    </row>
    <row r="32" spans="1:32" x14ac:dyDescent="0.25">
      <c r="A32" s="8" t="s">
        <v>124</v>
      </c>
      <c r="B32" s="8">
        <v>3</v>
      </c>
      <c r="C32" s="8"/>
      <c r="D32" s="20" t="s">
        <v>139</v>
      </c>
      <c r="E32" s="8"/>
      <c r="F32" s="20" t="s">
        <v>139</v>
      </c>
      <c r="G32" s="8"/>
      <c r="H32" s="20" t="s">
        <v>139</v>
      </c>
      <c r="I32" s="8"/>
      <c r="J32" s="20" t="s">
        <v>139</v>
      </c>
      <c r="K32" s="8"/>
      <c r="L32" s="20" t="s">
        <v>139</v>
      </c>
      <c r="M32" s="8" t="str">
        <f t="shared" si="6"/>
        <v>NASP 2310 FEDERAL INDIAN POLICY (3)</v>
      </c>
      <c r="N32" s="20" t="s">
        <v>139</v>
      </c>
      <c r="O32" s="8"/>
      <c r="P32" s="20" t="s">
        <v>139</v>
      </c>
      <c r="Q32" s="8"/>
      <c r="R32" s="20" t="s">
        <v>139</v>
      </c>
      <c r="S32" s="8"/>
      <c r="T32" s="20" t="s">
        <v>139</v>
      </c>
      <c r="U32" s="8" t="str">
        <f>A243</f>
        <v>SOCI 1400 INTRODUCTION TO CULTURAL ANTHROPOLOGY (3)</v>
      </c>
      <c r="V32" s="20" t="s">
        <v>139</v>
      </c>
      <c r="W32" s="8"/>
      <c r="X32" s="20" t="s">
        <v>139</v>
      </c>
      <c r="Y32" s="8"/>
      <c r="Z32" s="20" t="s">
        <v>139</v>
      </c>
      <c r="AA32" s="8"/>
      <c r="AB32" s="20" t="s">
        <v>139</v>
      </c>
      <c r="AC32" s="8"/>
      <c r="AD32" s="20" t="s">
        <v>139</v>
      </c>
      <c r="AE32" s="8"/>
      <c r="AF32" s="8"/>
    </row>
    <row r="33" spans="1:32" x14ac:dyDescent="0.25">
      <c r="A33" s="8" t="s">
        <v>125</v>
      </c>
      <c r="B33" s="8">
        <v>3</v>
      </c>
      <c r="C33" s="8"/>
      <c r="D33" s="19" t="s">
        <v>139</v>
      </c>
      <c r="E33" s="8"/>
      <c r="F33" s="19" t="s">
        <v>139</v>
      </c>
      <c r="G33" s="8"/>
      <c r="H33" s="19" t="s">
        <v>139</v>
      </c>
      <c r="I33" s="8"/>
      <c r="J33" s="19" t="s">
        <v>139</v>
      </c>
      <c r="K33" s="8"/>
      <c r="L33" s="19" t="s">
        <v>139</v>
      </c>
      <c r="M33" s="8" t="str">
        <f t="shared" si="6"/>
        <v>NASP 2320 FEDERAL INDIAN LAW (3)</v>
      </c>
      <c r="N33" s="19" t="s">
        <v>139</v>
      </c>
      <c r="O33" s="8"/>
      <c r="P33" s="19" t="s">
        <v>139</v>
      </c>
      <c r="Q33" s="8"/>
      <c r="R33" s="19" t="s">
        <v>139</v>
      </c>
      <c r="S33" s="8"/>
      <c r="T33" s="19" t="s">
        <v>139</v>
      </c>
      <c r="U33" s="8" t="str">
        <f>A247</f>
        <v>SPAN 1010 ELEMTENTARY SPANISH I (5)</v>
      </c>
      <c r="V33" s="19" t="s">
        <v>139</v>
      </c>
      <c r="W33" s="8"/>
      <c r="X33" s="19" t="s">
        <v>139</v>
      </c>
      <c r="Y33" s="8"/>
      <c r="Z33" s="19" t="s">
        <v>139</v>
      </c>
      <c r="AA33" s="8"/>
      <c r="AB33" s="19" t="s">
        <v>139</v>
      </c>
      <c r="AC33" s="8"/>
      <c r="AD33" s="19" t="s">
        <v>139</v>
      </c>
      <c r="AE33" s="8"/>
      <c r="AF33" s="8"/>
    </row>
    <row r="34" spans="1:32" x14ac:dyDescent="0.25">
      <c r="A34" s="8" t="s">
        <v>126</v>
      </c>
      <c r="B34" s="8">
        <v>3</v>
      </c>
      <c r="C34" s="8"/>
      <c r="D34" s="20" t="s">
        <v>139</v>
      </c>
      <c r="E34" s="8"/>
      <c r="F34" s="20" t="s">
        <v>139</v>
      </c>
      <c r="G34" s="8"/>
      <c r="H34" s="20" t="s">
        <v>139</v>
      </c>
      <c r="I34" s="8"/>
      <c r="J34" s="20" t="s">
        <v>139</v>
      </c>
      <c r="K34" s="8"/>
      <c r="L34" s="20" t="s">
        <v>139</v>
      </c>
      <c r="M34" s="8" t="str">
        <f t="shared" si="6"/>
        <v>NASP 2330 TRIBAL MANAGEMENT (3)</v>
      </c>
      <c r="N34" s="20" t="s">
        <v>139</v>
      </c>
      <c r="O34" s="8"/>
      <c r="P34" s="20" t="s">
        <v>139</v>
      </c>
      <c r="Q34" s="8"/>
      <c r="R34" s="20" t="s">
        <v>139</v>
      </c>
      <c r="S34" s="8"/>
      <c r="T34" s="20" t="s">
        <v>139</v>
      </c>
      <c r="U34" s="8" t="str">
        <f>A248</f>
        <v>SPAN 1020 ELEMENTARY SPANISH II (5)</v>
      </c>
      <c r="V34" s="20" t="s">
        <v>139</v>
      </c>
      <c r="W34" s="8"/>
      <c r="X34" s="20" t="s">
        <v>139</v>
      </c>
      <c r="Y34" s="8"/>
      <c r="Z34" s="20" t="s">
        <v>139</v>
      </c>
      <c r="AA34" s="8"/>
      <c r="AB34" s="20" t="s">
        <v>139</v>
      </c>
      <c r="AC34" s="8"/>
      <c r="AD34" s="20" t="s">
        <v>139</v>
      </c>
      <c r="AE34" s="8"/>
      <c r="AF34" s="8"/>
    </row>
    <row r="35" spans="1:32" x14ac:dyDescent="0.25">
      <c r="A35" s="8" t="s">
        <v>128</v>
      </c>
      <c r="B35" s="8">
        <v>3</v>
      </c>
      <c r="C35" s="8"/>
      <c r="D35" s="19" t="s">
        <v>139</v>
      </c>
      <c r="E35" s="8"/>
      <c r="F35" s="19" t="s">
        <v>139</v>
      </c>
      <c r="G35" s="8"/>
      <c r="H35" s="19" t="s">
        <v>139</v>
      </c>
      <c r="I35" s="8"/>
      <c r="J35" s="19" t="s">
        <v>139</v>
      </c>
      <c r="K35" s="8"/>
      <c r="L35" s="19" t="s">
        <v>139</v>
      </c>
      <c r="M35" s="8" t="str">
        <f t="shared" si="6"/>
        <v>NASP 2340 GRANT WRITING IN TRIBAL DEVELOPMENT (3)</v>
      </c>
      <c r="N35" s="19" t="s">
        <v>139</v>
      </c>
      <c r="O35" s="8"/>
      <c r="P35" s="19" t="s">
        <v>139</v>
      </c>
      <c r="Q35" s="8"/>
      <c r="R35" s="19" t="s">
        <v>139</v>
      </c>
      <c r="S35" s="8"/>
      <c r="T35" s="19" t="s">
        <v>139</v>
      </c>
      <c r="U35" s="8" t="str">
        <f>A249</f>
        <v>SPAN 2010 INTERMEDIATE SPANISH I (3)</v>
      </c>
      <c r="V35" s="19" t="s">
        <v>139</v>
      </c>
      <c r="W35" s="8"/>
      <c r="X35" s="19" t="s">
        <v>139</v>
      </c>
      <c r="Y35" s="8"/>
      <c r="Z35" s="19" t="s">
        <v>139</v>
      </c>
      <c r="AA35" s="8"/>
      <c r="AB35" s="19" t="s">
        <v>139</v>
      </c>
      <c r="AC35" s="8"/>
      <c r="AD35" s="19" t="s">
        <v>139</v>
      </c>
      <c r="AE35" s="8"/>
      <c r="AF35" s="8"/>
    </row>
    <row r="36" spans="1:32" x14ac:dyDescent="0.25">
      <c r="A36" s="8" t="s">
        <v>181</v>
      </c>
      <c r="B36" s="8">
        <v>3</v>
      </c>
      <c r="C36" s="8"/>
      <c r="D36" s="20" t="s">
        <v>139</v>
      </c>
      <c r="E36" s="8"/>
      <c r="F36" s="20" t="s">
        <v>139</v>
      </c>
      <c r="G36" s="8"/>
      <c r="H36" s="20" t="s">
        <v>139</v>
      </c>
      <c r="I36" s="8"/>
      <c r="J36" s="20" t="s">
        <v>139</v>
      </c>
      <c r="K36" s="8"/>
      <c r="L36" s="20" t="s">
        <v>139</v>
      </c>
      <c r="M36" s="8" t="str">
        <f t="shared" si="6"/>
        <v>NASP 2350 GRANT WRITING IN TRIBAL DEVELOPMENT II (3)</v>
      </c>
      <c r="N36" s="20" t="s">
        <v>139</v>
      </c>
      <c r="O36" s="8"/>
      <c r="P36" s="20" t="s">
        <v>139</v>
      </c>
      <c r="Q36" s="8"/>
      <c r="R36" s="20" t="s">
        <v>139</v>
      </c>
      <c r="S36" s="8"/>
      <c r="T36" s="20" t="s">
        <v>139</v>
      </c>
      <c r="U36" s="8" t="str">
        <f>A250</f>
        <v>SPAN 2020 INTERMEDIATE SPANISH II (3)</v>
      </c>
      <c r="V36" s="20" t="s">
        <v>139</v>
      </c>
      <c r="W36" s="8"/>
      <c r="X36" s="20" t="s">
        <v>139</v>
      </c>
      <c r="Y36" s="8"/>
      <c r="Z36" s="20" t="s">
        <v>139</v>
      </c>
      <c r="AA36" s="8"/>
      <c r="AB36" s="20" t="s">
        <v>139</v>
      </c>
      <c r="AC36" s="8"/>
      <c r="AD36" s="20" t="s">
        <v>139</v>
      </c>
      <c r="AE36" s="8"/>
      <c r="AF36" s="8"/>
    </row>
    <row r="37" spans="1:32" x14ac:dyDescent="0.25">
      <c r="A37" s="8" t="s">
        <v>182</v>
      </c>
      <c r="B37" s="8">
        <v>3</v>
      </c>
      <c r="C37" s="8"/>
      <c r="D37" s="19" t="s">
        <v>139</v>
      </c>
      <c r="E37" s="8"/>
      <c r="F37" s="19" t="s">
        <v>139</v>
      </c>
      <c r="G37" s="8"/>
      <c r="H37" s="19" t="s">
        <v>139</v>
      </c>
      <c r="I37" s="8"/>
      <c r="J37" s="19" t="s">
        <v>139</v>
      </c>
      <c r="K37" s="8"/>
      <c r="L37" s="19" t="s">
        <v>139</v>
      </c>
      <c r="M37" s="8" t="str">
        <f t="shared" si="6"/>
        <v>NASP 2430 OMAHA LANGUAGE III (3)</v>
      </c>
      <c r="N37" s="19" t="s">
        <v>139</v>
      </c>
      <c r="O37" s="8"/>
      <c r="P37" s="19" t="s">
        <v>139</v>
      </c>
      <c r="Q37" s="8"/>
      <c r="R37" s="19" t="s">
        <v>139</v>
      </c>
      <c r="S37" s="8"/>
      <c r="T37" s="19" t="s">
        <v>139</v>
      </c>
      <c r="U37" s="29" t="s">
        <v>64</v>
      </c>
      <c r="V37" s="19" t="s">
        <v>139</v>
      </c>
      <c r="W37" s="8"/>
      <c r="X37" s="19" t="s">
        <v>139</v>
      </c>
      <c r="Y37" s="8"/>
      <c r="Z37" s="19" t="s">
        <v>139</v>
      </c>
      <c r="AA37" s="8"/>
      <c r="AB37" s="19" t="s">
        <v>139</v>
      </c>
      <c r="AC37" s="8"/>
      <c r="AD37" s="19" t="s">
        <v>139</v>
      </c>
      <c r="AE37" s="8"/>
      <c r="AF37" s="8"/>
    </row>
    <row r="38" spans="1:32" x14ac:dyDescent="0.25">
      <c r="A38" s="8" t="s">
        <v>183</v>
      </c>
      <c r="B38" s="8">
        <v>4</v>
      </c>
      <c r="C38" s="8"/>
      <c r="D38" s="20" t="s">
        <v>139</v>
      </c>
      <c r="E38" s="8"/>
      <c r="F38" s="20" t="s">
        <v>139</v>
      </c>
      <c r="G38" s="8"/>
      <c r="H38" s="20" t="s">
        <v>139</v>
      </c>
      <c r="I38" s="8"/>
      <c r="J38" s="20" t="s">
        <v>139</v>
      </c>
      <c r="K38" s="8"/>
      <c r="L38" s="20" t="s">
        <v>139</v>
      </c>
      <c r="M38" s="8" t="str">
        <f t="shared" si="6"/>
        <v>NASP 2440 OMAHA LANGUAGE IV (3)</v>
      </c>
      <c r="N38" s="20" t="s">
        <v>139</v>
      </c>
      <c r="O38" s="8"/>
      <c r="P38" s="20" t="s">
        <v>139</v>
      </c>
      <c r="Q38" s="8"/>
      <c r="R38" s="20" t="s">
        <v>139</v>
      </c>
      <c r="S38" s="8"/>
      <c r="T38" s="20" t="s">
        <v>139</v>
      </c>
      <c r="U38" s="29" t="s">
        <v>184</v>
      </c>
      <c r="V38" s="20" t="s">
        <v>139</v>
      </c>
      <c r="W38" s="8"/>
      <c r="X38" s="20" t="s">
        <v>139</v>
      </c>
      <c r="Y38" s="8"/>
      <c r="Z38" s="20" t="s">
        <v>139</v>
      </c>
      <c r="AA38" s="8"/>
      <c r="AB38" s="20" t="s">
        <v>139</v>
      </c>
      <c r="AC38" s="8"/>
      <c r="AD38" s="20" t="s">
        <v>139</v>
      </c>
      <c r="AE38" s="8"/>
      <c r="AF38" s="8"/>
    </row>
    <row r="39" spans="1:32" x14ac:dyDescent="0.25">
      <c r="A39" s="8" t="s">
        <v>185</v>
      </c>
      <c r="B39" s="8">
        <v>4</v>
      </c>
      <c r="C39" s="8"/>
      <c r="D39" s="19" t="s">
        <v>139</v>
      </c>
      <c r="E39" s="8"/>
      <c r="F39" s="19" t="s">
        <v>139</v>
      </c>
      <c r="G39" s="8"/>
      <c r="H39" s="19" t="s">
        <v>139</v>
      </c>
      <c r="I39" s="8"/>
      <c r="J39" s="19" t="s">
        <v>139</v>
      </c>
      <c r="K39" s="8"/>
      <c r="L39" s="19" t="s">
        <v>139</v>
      </c>
      <c r="M39" s="8" t="str">
        <f t="shared" si="6"/>
        <v>NASP 2530 DAKOTA LANGUAGE III (3)</v>
      </c>
      <c r="N39" s="19" t="s">
        <v>139</v>
      </c>
      <c r="O39" s="8"/>
      <c r="P39" s="19" t="s">
        <v>139</v>
      </c>
      <c r="Q39" s="8"/>
      <c r="R39" s="19" t="s">
        <v>139</v>
      </c>
      <c r="S39" s="8"/>
      <c r="T39" s="19" t="s">
        <v>139</v>
      </c>
      <c r="U39" s="29" t="s">
        <v>186</v>
      </c>
      <c r="V39" s="19" t="s">
        <v>139</v>
      </c>
      <c r="W39" s="8"/>
      <c r="X39" s="19" t="s">
        <v>139</v>
      </c>
      <c r="Y39" s="8"/>
      <c r="Z39" s="19" t="s">
        <v>139</v>
      </c>
      <c r="AA39" s="8"/>
      <c r="AB39" s="19" t="s">
        <v>139</v>
      </c>
      <c r="AC39" s="8"/>
      <c r="AD39" s="19" t="s">
        <v>139</v>
      </c>
      <c r="AE39" s="8"/>
      <c r="AF39" s="8"/>
    </row>
    <row r="40" spans="1:32" x14ac:dyDescent="0.25">
      <c r="A40" s="8" t="s">
        <v>187</v>
      </c>
      <c r="B40" s="8">
        <v>4</v>
      </c>
      <c r="C40" s="8"/>
      <c r="D40" s="20" t="s">
        <v>139</v>
      </c>
      <c r="E40" s="8"/>
      <c r="F40" s="20" t="s">
        <v>139</v>
      </c>
      <c r="G40" s="8"/>
      <c r="H40" s="20" t="s">
        <v>139</v>
      </c>
      <c r="I40" s="8"/>
      <c r="J40" s="20" t="s">
        <v>139</v>
      </c>
      <c r="K40" s="8"/>
      <c r="L40" s="20" t="s">
        <v>139</v>
      </c>
      <c r="M40" s="8" t="str">
        <f t="shared" si="6"/>
        <v>NASP 2540 DAKOTA LANGUAGE IV (3)</v>
      </c>
      <c r="N40" s="20" t="s">
        <v>139</v>
      </c>
      <c r="O40" s="8"/>
      <c r="P40" s="20" t="s">
        <v>139</v>
      </c>
      <c r="Q40" s="8"/>
      <c r="R40" s="20" t="s">
        <v>139</v>
      </c>
      <c r="S40" s="8"/>
      <c r="T40" s="20" t="s">
        <v>139</v>
      </c>
      <c r="U40" s="29" t="s">
        <v>188</v>
      </c>
      <c r="V40" s="20" t="s">
        <v>139</v>
      </c>
      <c r="W40" s="8"/>
      <c r="X40" s="20" t="s">
        <v>139</v>
      </c>
      <c r="Y40" s="8"/>
      <c r="Z40" s="20" t="s">
        <v>139</v>
      </c>
      <c r="AA40" s="8"/>
      <c r="AB40" s="20" t="s">
        <v>139</v>
      </c>
      <c r="AC40" s="8"/>
      <c r="AD40" s="20" t="s">
        <v>139</v>
      </c>
      <c r="AE40" s="8"/>
      <c r="AF40" s="8"/>
    </row>
    <row r="41" spans="1:32" x14ac:dyDescent="0.25">
      <c r="A41" s="8" t="s">
        <v>189</v>
      </c>
      <c r="B41" s="8">
        <v>4</v>
      </c>
      <c r="C41" s="8"/>
      <c r="D41" s="19" t="s">
        <v>139</v>
      </c>
      <c r="E41" s="8"/>
      <c r="F41" s="19" t="s">
        <v>139</v>
      </c>
      <c r="G41" s="8"/>
      <c r="H41" s="19" t="s">
        <v>139</v>
      </c>
      <c r="I41" s="8"/>
      <c r="J41" s="19" t="s">
        <v>139</v>
      </c>
      <c r="K41" s="8"/>
      <c r="L41" s="19" t="s">
        <v>139</v>
      </c>
      <c r="M41" s="8" t="str">
        <f>A181</f>
        <v>MUSC 1010 INTRODUCTION TO MUSIC (3)</v>
      </c>
      <c r="N41" s="19" t="s">
        <v>139</v>
      </c>
      <c r="O41" s="8"/>
      <c r="P41" s="19" t="s">
        <v>139</v>
      </c>
      <c r="Q41" s="8"/>
      <c r="R41" s="19" t="s">
        <v>139</v>
      </c>
      <c r="S41" s="8"/>
      <c r="T41" s="19" t="s">
        <v>139</v>
      </c>
      <c r="U41" s="8"/>
      <c r="V41" s="19" t="s">
        <v>139</v>
      </c>
      <c r="W41" s="8"/>
      <c r="X41" s="19" t="s">
        <v>139</v>
      </c>
      <c r="Y41" s="8"/>
      <c r="Z41" s="19" t="s">
        <v>139</v>
      </c>
      <c r="AA41" s="8"/>
      <c r="AB41" s="19" t="s">
        <v>139</v>
      </c>
      <c r="AC41" s="8"/>
      <c r="AD41" s="19" t="s">
        <v>139</v>
      </c>
      <c r="AE41" s="8"/>
      <c r="AF41" s="8"/>
    </row>
    <row r="42" spans="1:32" x14ac:dyDescent="0.25">
      <c r="A42" s="8" t="s">
        <v>190</v>
      </c>
      <c r="B42" s="8">
        <v>4</v>
      </c>
      <c r="C42" s="8"/>
      <c r="D42" s="20" t="s">
        <v>139</v>
      </c>
      <c r="E42" s="8"/>
      <c r="F42" s="20" t="s">
        <v>139</v>
      </c>
      <c r="G42" s="8"/>
      <c r="H42" s="20" t="s">
        <v>139</v>
      </c>
      <c r="I42" s="8"/>
      <c r="J42" s="20" t="s">
        <v>139</v>
      </c>
      <c r="K42" s="8"/>
      <c r="L42" s="20" t="s">
        <v>139</v>
      </c>
      <c r="M42" s="8" t="str">
        <f>A236</f>
        <v>PSYC 1810 INTRODUCTION TO PSYCHOLOGY (3)</v>
      </c>
      <c r="N42" s="20" t="s">
        <v>139</v>
      </c>
      <c r="O42" s="8"/>
      <c r="P42" s="20" t="s">
        <v>139</v>
      </c>
      <c r="Q42" s="8"/>
      <c r="R42" s="20" t="s">
        <v>139</v>
      </c>
      <c r="S42" s="8"/>
      <c r="T42" s="20" t="s">
        <v>139</v>
      </c>
      <c r="U42" s="8"/>
      <c r="V42" s="20" t="s">
        <v>139</v>
      </c>
      <c r="W42" s="8"/>
      <c r="X42" s="20" t="s">
        <v>139</v>
      </c>
      <c r="Y42" s="8"/>
      <c r="Z42" s="20" t="s">
        <v>139</v>
      </c>
      <c r="AA42" s="8"/>
      <c r="AB42" s="20" t="s">
        <v>139</v>
      </c>
      <c r="AC42" s="8"/>
      <c r="AD42" s="20" t="s">
        <v>139</v>
      </c>
      <c r="AE42" s="8"/>
      <c r="AF42" s="8"/>
    </row>
    <row r="43" spans="1:32" x14ac:dyDescent="0.25">
      <c r="A43" s="8" t="s">
        <v>191</v>
      </c>
      <c r="B43" s="8">
        <v>3</v>
      </c>
      <c r="C43" s="8"/>
      <c r="D43" s="19" t="s">
        <v>139</v>
      </c>
      <c r="E43" s="8"/>
      <c r="F43" s="19" t="s">
        <v>139</v>
      </c>
      <c r="G43" s="8"/>
      <c r="H43" s="19" t="s">
        <v>139</v>
      </c>
      <c r="I43" s="8"/>
      <c r="J43" s="19" t="s">
        <v>139</v>
      </c>
      <c r="K43" s="8"/>
      <c r="L43" s="19" t="s">
        <v>139</v>
      </c>
      <c r="M43" s="8" t="str">
        <f>A237</f>
        <v>PSYC 2000 HUMAN SEXUALITY (3)</v>
      </c>
      <c r="N43" s="19" t="s">
        <v>139</v>
      </c>
      <c r="O43" s="8"/>
      <c r="P43" s="19" t="s">
        <v>139</v>
      </c>
      <c r="Q43" s="8"/>
      <c r="R43" s="19" t="s">
        <v>139</v>
      </c>
      <c r="S43" s="8"/>
      <c r="T43" s="19" t="s">
        <v>139</v>
      </c>
      <c r="U43" s="8"/>
      <c r="V43" s="19" t="s">
        <v>139</v>
      </c>
      <c r="W43" s="8"/>
      <c r="X43" s="19" t="s">
        <v>139</v>
      </c>
      <c r="Y43" s="8"/>
      <c r="Z43" s="19" t="s">
        <v>139</v>
      </c>
      <c r="AA43" s="8"/>
      <c r="AB43" s="19" t="s">
        <v>139</v>
      </c>
      <c r="AC43" s="8"/>
      <c r="AD43" s="19" t="s">
        <v>139</v>
      </c>
      <c r="AE43" s="8"/>
      <c r="AF43" s="8"/>
    </row>
    <row r="44" spans="1:32" x14ac:dyDescent="0.25">
      <c r="A44" s="8" t="s">
        <v>192</v>
      </c>
      <c r="B44" s="8">
        <v>3</v>
      </c>
      <c r="C44" s="8"/>
      <c r="D44" s="20" t="s">
        <v>139</v>
      </c>
      <c r="E44" s="8"/>
      <c r="F44" s="20" t="s">
        <v>139</v>
      </c>
      <c r="G44" s="8"/>
      <c r="H44" s="20" t="s">
        <v>139</v>
      </c>
      <c r="I44" s="8"/>
      <c r="J44" s="20" t="s">
        <v>139</v>
      </c>
      <c r="K44" s="8"/>
      <c r="L44" s="20" t="s">
        <v>139</v>
      </c>
      <c r="M44" s="8" t="str">
        <f>A238</f>
        <v>PSYC 2030 DEVELOPMENTAL PSYCHOLOGY (3)</v>
      </c>
      <c r="N44" s="20" t="s">
        <v>139</v>
      </c>
      <c r="O44" s="8"/>
      <c r="P44" s="20" t="s">
        <v>139</v>
      </c>
      <c r="Q44" s="8"/>
      <c r="R44" s="20" t="s">
        <v>139</v>
      </c>
      <c r="S44" s="8"/>
      <c r="T44" s="20" t="s">
        <v>139</v>
      </c>
      <c r="U44" s="8"/>
      <c r="V44" s="20" t="s">
        <v>139</v>
      </c>
      <c r="W44" s="8"/>
      <c r="X44" s="20" t="s">
        <v>139</v>
      </c>
      <c r="Y44" s="8"/>
      <c r="Z44" s="20" t="s">
        <v>139</v>
      </c>
      <c r="AA44" s="8"/>
      <c r="AB44" s="20" t="s">
        <v>139</v>
      </c>
      <c r="AC44" s="8"/>
      <c r="AD44" s="20" t="s">
        <v>139</v>
      </c>
      <c r="AE44" s="8"/>
      <c r="AF44" s="8"/>
    </row>
    <row r="45" spans="1:32" x14ac:dyDescent="0.25">
      <c r="A45" s="8" t="s">
        <v>193</v>
      </c>
      <c r="B45" s="8">
        <v>1</v>
      </c>
      <c r="C45" s="8"/>
      <c r="D45" s="19" t="s">
        <v>139</v>
      </c>
      <c r="E45" s="8"/>
      <c r="F45" s="19" t="s">
        <v>139</v>
      </c>
      <c r="G45" s="8"/>
      <c r="H45" s="19" t="s">
        <v>139</v>
      </c>
      <c r="I45" s="8"/>
      <c r="J45" s="19" t="s">
        <v>139</v>
      </c>
      <c r="K45" s="8"/>
      <c r="L45" s="19" t="s">
        <v>139</v>
      </c>
      <c r="M45" s="8" t="str">
        <f>A239</f>
        <v>PSYC 2500 ABNORMAL PSYCHOLOGY (3)</v>
      </c>
      <c r="N45" s="19" t="s">
        <v>139</v>
      </c>
      <c r="O45" s="8"/>
      <c r="P45" s="19" t="s">
        <v>139</v>
      </c>
      <c r="Q45" s="8"/>
      <c r="R45" s="19" t="s">
        <v>139</v>
      </c>
      <c r="S45" s="8"/>
      <c r="T45" s="19" t="s">
        <v>139</v>
      </c>
      <c r="U45" s="8"/>
      <c r="V45" s="19" t="s">
        <v>139</v>
      </c>
      <c r="W45" s="8"/>
      <c r="X45" s="19" t="s">
        <v>139</v>
      </c>
      <c r="Y45" s="8"/>
      <c r="Z45" s="19" t="s">
        <v>139</v>
      </c>
      <c r="AA45" s="8"/>
      <c r="AB45" s="19" t="s">
        <v>139</v>
      </c>
      <c r="AC45" s="8"/>
      <c r="AD45" s="19" t="s">
        <v>139</v>
      </c>
      <c r="AE45" s="8"/>
      <c r="AF45" s="8"/>
    </row>
    <row r="46" spans="1:32" x14ac:dyDescent="0.25">
      <c r="A46" s="8" t="s">
        <v>194</v>
      </c>
      <c r="B46" s="8">
        <v>3</v>
      </c>
      <c r="C46" s="8"/>
      <c r="D46" s="20" t="s">
        <v>139</v>
      </c>
      <c r="E46" s="8"/>
      <c r="F46" s="20" t="s">
        <v>139</v>
      </c>
      <c r="G46" s="8"/>
      <c r="H46" s="20" t="s">
        <v>139</v>
      </c>
      <c r="I46" s="8"/>
      <c r="J46" s="20" t="s">
        <v>139</v>
      </c>
      <c r="K46" s="8"/>
      <c r="L46" s="20" t="s">
        <v>139</v>
      </c>
      <c r="M46" s="8" t="str">
        <f>A242</f>
        <v>SOCI 1010 INTRODUCTION TO SOCIOLOGY (3)</v>
      </c>
      <c r="N46" s="20" t="s">
        <v>139</v>
      </c>
      <c r="O46" s="8"/>
      <c r="P46" s="20" t="s">
        <v>139</v>
      </c>
      <c r="Q46" s="8"/>
      <c r="R46" s="20" t="s">
        <v>139</v>
      </c>
      <c r="S46" s="8"/>
      <c r="T46" s="20" t="s">
        <v>139</v>
      </c>
      <c r="U46" s="8"/>
      <c r="V46" s="20" t="s">
        <v>139</v>
      </c>
      <c r="W46" s="8"/>
      <c r="X46" s="20" t="s">
        <v>139</v>
      </c>
      <c r="Y46" s="8"/>
      <c r="Z46" s="20" t="s">
        <v>139</v>
      </c>
      <c r="AA46" s="8"/>
      <c r="AB46" s="20" t="s">
        <v>139</v>
      </c>
      <c r="AC46" s="8"/>
      <c r="AD46" s="20" t="s">
        <v>139</v>
      </c>
      <c r="AE46" s="8"/>
      <c r="AF46" s="8"/>
    </row>
    <row r="47" spans="1:32" x14ac:dyDescent="0.25">
      <c r="A47" s="8" t="s">
        <v>195</v>
      </c>
      <c r="B47" s="8">
        <v>3</v>
      </c>
      <c r="C47" s="8"/>
      <c r="D47" s="19" t="s">
        <v>139</v>
      </c>
      <c r="E47" s="8"/>
      <c r="F47" s="19" t="s">
        <v>139</v>
      </c>
      <c r="G47" s="8"/>
      <c r="H47" s="19" t="s">
        <v>139</v>
      </c>
      <c r="I47" s="8"/>
      <c r="J47" s="19" t="s">
        <v>139</v>
      </c>
      <c r="K47" s="8"/>
      <c r="L47" s="19" t="s">
        <v>139</v>
      </c>
      <c r="M47" s="8" t="str">
        <f>A243</f>
        <v>SOCI 1400 INTRODUCTION TO CULTURAL ANTHROPOLOGY (3)</v>
      </c>
      <c r="N47" s="19" t="s">
        <v>139</v>
      </c>
      <c r="O47" s="8"/>
      <c r="P47" s="19" t="s">
        <v>139</v>
      </c>
      <c r="Q47" s="8"/>
      <c r="R47" s="19" t="s">
        <v>139</v>
      </c>
      <c r="S47" s="8"/>
      <c r="T47" s="19" t="s">
        <v>139</v>
      </c>
      <c r="U47" s="8"/>
      <c r="V47" s="19" t="s">
        <v>139</v>
      </c>
      <c r="W47" s="8"/>
      <c r="X47" s="19" t="s">
        <v>139</v>
      </c>
      <c r="Y47" s="8"/>
      <c r="Z47" s="19" t="s">
        <v>139</v>
      </c>
      <c r="AA47" s="8"/>
      <c r="AB47" s="19" t="s">
        <v>139</v>
      </c>
      <c r="AC47" s="8"/>
      <c r="AD47" s="19" t="s">
        <v>139</v>
      </c>
      <c r="AE47" s="8"/>
      <c r="AF47" s="8"/>
    </row>
    <row r="48" spans="1:32" x14ac:dyDescent="0.25">
      <c r="A48" s="8" t="s">
        <v>196</v>
      </c>
      <c r="B48" s="8">
        <v>3</v>
      </c>
      <c r="C48" s="8"/>
      <c r="D48" s="20" t="s">
        <v>139</v>
      </c>
      <c r="E48" s="8"/>
      <c r="F48" s="20" t="s">
        <v>139</v>
      </c>
      <c r="G48" s="8"/>
      <c r="H48" s="20" t="s">
        <v>139</v>
      </c>
      <c r="I48" s="8"/>
      <c r="J48" s="20" t="s">
        <v>139</v>
      </c>
      <c r="K48" s="8"/>
      <c r="L48" s="20" t="s">
        <v>139</v>
      </c>
      <c r="M48" s="8" t="str">
        <f>A247</f>
        <v>SPAN 1010 ELEMTENTARY SPANISH I (5)</v>
      </c>
      <c r="N48" s="20" t="s">
        <v>139</v>
      </c>
      <c r="O48" s="8"/>
      <c r="P48" s="20" t="s">
        <v>139</v>
      </c>
      <c r="Q48" s="8"/>
      <c r="R48" s="20" t="s">
        <v>139</v>
      </c>
      <c r="S48" s="8"/>
      <c r="T48" s="20" t="s">
        <v>139</v>
      </c>
      <c r="U48" s="8"/>
      <c r="V48" s="20" t="s">
        <v>139</v>
      </c>
      <c r="W48" s="8"/>
      <c r="X48" s="20" t="s">
        <v>139</v>
      </c>
      <c r="Y48" s="8"/>
      <c r="Z48" s="20" t="s">
        <v>139</v>
      </c>
      <c r="AA48" s="8"/>
      <c r="AB48" s="20" t="s">
        <v>139</v>
      </c>
      <c r="AC48" s="8"/>
      <c r="AD48" s="20" t="s">
        <v>139</v>
      </c>
      <c r="AE48" s="8"/>
      <c r="AF48" s="8"/>
    </row>
    <row r="49" spans="1:32" x14ac:dyDescent="0.25">
      <c r="A49" s="8" t="s">
        <v>197</v>
      </c>
      <c r="B49" s="8">
        <v>3</v>
      </c>
      <c r="C49" s="8"/>
      <c r="D49" s="19" t="s">
        <v>139</v>
      </c>
      <c r="E49" s="8"/>
      <c r="F49" s="19" t="s">
        <v>139</v>
      </c>
      <c r="G49" s="8"/>
      <c r="H49" s="19" t="s">
        <v>139</v>
      </c>
      <c r="I49" s="8"/>
      <c r="J49" s="19" t="s">
        <v>139</v>
      </c>
      <c r="K49" s="8"/>
      <c r="L49" s="19" t="s">
        <v>139</v>
      </c>
      <c r="M49" s="8" t="str">
        <f>A248</f>
        <v>SPAN 1020 ELEMENTARY SPANISH II (5)</v>
      </c>
      <c r="N49" s="19" t="s">
        <v>139</v>
      </c>
      <c r="O49" s="8"/>
      <c r="P49" s="19" t="s">
        <v>139</v>
      </c>
      <c r="Q49" s="8"/>
      <c r="R49" s="19" t="s">
        <v>139</v>
      </c>
      <c r="S49" s="8"/>
      <c r="T49" s="19" t="s">
        <v>139</v>
      </c>
      <c r="U49" s="8"/>
      <c r="V49" s="19" t="s">
        <v>139</v>
      </c>
      <c r="W49" s="8"/>
      <c r="X49" s="19" t="s">
        <v>139</v>
      </c>
      <c r="Y49" s="8"/>
      <c r="Z49" s="19" t="s">
        <v>139</v>
      </c>
      <c r="AA49" s="8"/>
      <c r="AB49" s="19" t="s">
        <v>139</v>
      </c>
      <c r="AC49" s="8"/>
      <c r="AD49" s="19" t="s">
        <v>139</v>
      </c>
      <c r="AE49" s="8"/>
      <c r="AF49" s="8"/>
    </row>
    <row r="50" spans="1:32" x14ac:dyDescent="0.25">
      <c r="A50" s="8" t="s">
        <v>198</v>
      </c>
      <c r="B50" s="8">
        <v>3</v>
      </c>
      <c r="C50" s="8"/>
      <c r="D50" s="20" t="s">
        <v>139</v>
      </c>
      <c r="E50" s="8"/>
      <c r="F50" s="20" t="s">
        <v>139</v>
      </c>
      <c r="G50" s="8"/>
      <c r="H50" s="20" t="s">
        <v>139</v>
      </c>
      <c r="I50" s="8"/>
      <c r="J50" s="20" t="s">
        <v>139</v>
      </c>
      <c r="K50" s="8"/>
      <c r="L50" s="20" t="s">
        <v>139</v>
      </c>
      <c r="M50" s="8" t="str">
        <f>A249</f>
        <v>SPAN 2010 INTERMEDIATE SPANISH I (3)</v>
      </c>
      <c r="N50" s="20" t="s">
        <v>139</v>
      </c>
      <c r="O50" s="8"/>
      <c r="P50" s="20" t="s">
        <v>139</v>
      </c>
      <c r="Q50" s="8"/>
      <c r="R50" s="20" t="s">
        <v>139</v>
      </c>
      <c r="S50" s="8"/>
      <c r="T50" s="20" t="s">
        <v>139</v>
      </c>
      <c r="U50" s="8"/>
      <c r="V50" s="20" t="s">
        <v>139</v>
      </c>
      <c r="W50" s="8"/>
      <c r="X50" s="20" t="s">
        <v>139</v>
      </c>
      <c r="Y50" s="8"/>
      <c r="Z50" s="20" t="s">
        <v>139</v>
      </c>
      <c r="AA50" s="8"/>
      <c r="AB50" s="20" t="s">
        <v>139</v>
      </c>
      <c r="AC50" s="8"/>
      <c r="AD50" s="20" t="s">
        <v>139</v>
      </c>
      <c r="AE50" s="8"/>
      <c r="AF50" s="8"/>
    </row>
    <row r="51" spans="1:32" x14ac:dyDescent="0.25">
      <c r="A51" s="8" t="s">
        <v>199</v>
      </c>
      <c r="B51" s="8">
        <v>3</v>
      </c>
      <c r="C51" s="8"/>
      <c r="D51" s="19" t="s">
        <v>139</v>
      </c>
      <c r="E51" s="8"/>
      <c r="F51" s="19" t="s">
        <v>139</v>
      </c>
      <c r="G51" s="8"/>
      <c r="H51" s="19" t="s">
        <v>139</v>
      </c>
      <c r="I51" s="8"/>
      <c r="J51" s="19" t="s">
        <v>139</v>
      </c>
      <c r="K51" s="8"/>
      <c r="L51" s="19" t="s">
        <v>139</v>
      </c>
      <c r="M51" s="8" t="str">
        <f>A250</f>
        <v>SPAN 2020 INTERMEDIATE SPANISH II (3)</v>
      </c>
      <c r="N51" s="19" t="s">
        <v>139</v>
      </c>
      <c r="O51" s="8"/>
      <c r="P51" s="19" t="s">
        <v>139</v>
      </c>
      <c r="Q51" s="8"/>
      <c r="R51" s="19" t="s">
        <v>139</v>
      </c>
      <c r="S51" s="8"/>
      <c r="T51" s="19" t="s">
        <v>139</v>
      </c>
      <c r="U51" s="8"/>
      <c r="V51" s="19" t="s">
        <v>139</v>
      </c>
      <c r="W51" s="8"/>
      <c r="X51" s="19" t="s">
        <v>139</v>
      </c>
      <c r="Y51" s="8"/>
      <c r="Z51" s="19" t="s">
        <v>139</v>
      </c>
      <c r="AA51" s="8"/>
      <c r="AB51" s="19" t="s">
        <v>139</v>
      </c>
      <c r="AC51" s="8"/>
      <c r="AD51" s="19" t="s">
        <v>139</v>
      </c>
      <c r="AE51" s="8"/>
      <c r="AF51" s="8"/>
    </row>
    <row r="52" spans="1:32" x14ac:dyDescent="0.25">
      <c r="A52" s="8" t="s">
        <v>200</v>
      </c>
      <c r="B52" s="8">
        <v>3</v>
      </c>
      <c r="C52" s="8"/>
      <c r="D52" s="20" t="s">
        <v>139</v>
      </c>
      <c r="E52" s="8"/>
      <c r="F52" s="20" t="s">
        <v>139</v>
      </c>
      <c r="G52" s="8"/>
      <c r="H52" s="20" t="s">
        <v>139</v>
      </c>
      <c r="I52" s="8"/>
      <c r="J52" s="20" t="s">
        <v>139</v>
      </c>
      <c r="K52" s="8"/>
      <c r="L52" s="20" t="s">
        <v>139</v>
      </c>
      <c r="M52" s="8"/>
      <c r="N52" s="20" t="s">
        <v>139</v>
      </c>
      <c r="O52" s="8"/>
      <c r="P52" s="20" t="s">
        <v>139</v>
      </c>
      <c r="Q52" s="8"/>
      <c r="R52" s="20" t="s">
        <v>139</v>
      </c>
      <c r="S52" s="8"/>
      <c r="T52" s="20" t="s">
        <v>139</v>
      </c>
      <c r="U52" s="8"/>
      <c r="V52" s="20" t="s">
        <v>139</v>
      </c>
      <c r="W52" s="8"/>
      <c r="X52" s="20" t="s">
        <v>139</v>
      </c>
      <c r="Y52" s="8"/>
      <c r="Z52" s="20" t="s">
        <v>139</v>
      </c>
      <c r="AA52" s="8"/>
      <c r="AB52" s="20" t="s">
        <v>139</v>
      </c>
      <c r="AC52" s="8"/>
      <c r="AD52" s="20" t="s">
        <v>139</v>
      </c>
      <c r="AE52" s="8"/>
      <c r="AF52" s="8"/>
    </row>
    <row r="53" spans="1:32" x14ac:dyDescent="0.25">
      <c r="A53" s="8" t="s">
        <v>201</v>
      </c>
      <c r="B53" s="8">
        <v>3</v>
      </c>
      <c r="C53" s="8"/>
      <c r="D53" s="19" t="s">
        <v>139</v>
      </c>
      <c r="E53" s="8"/>
      <c r="F53" s="19" t="s">
        <v>139</v>
      </c>
      <c r="G53" s="8"/>
      <c r="H53" s="19" t="s">
        <v>139</v>
      </c>
      <c r="I53" s="8"/>
      <c r="J53" s="19" t="s">
        <v>139</v>
      </c>
      <c r="K53" s="8"/>
      <c r="L53" s="19" t="s">
        <v>139</v>
      </c>
      <c r="M53" s="8"/>
      <c r="N53" s="19" t="s">
        <v>139</v>
      </c>
      <c r="O53" s="8"/>
      <c r="P53" s="19" t="s">
        <v>139</v>
      </c>
      <c r="Q53" s="8"/>
      <c r="R53" s="19" t="s">
        <v>139</v>
      </c>
      <c r="S53" s="8"/>
      <c r="T53" s="19" t="s">
        <v>139</v>
      </c>
      <c r="U53" s="8"/>
      <c r="V53" s="19" t="s">
        <v>139</v>
      </c>
      <c r="W53" s="8"/>
      <c r="X53" s="19" t="s">
        <v>139</v>
      </c>
      <c r="Y53" s="8"/>
      <c r="Z53" s="19" t="s">
        <v>139</v>
      </c>
      <c r="AA53" s="8"/>
      <c r="AB53" s="19" t="s">
        <v>139</v>
      </c>
      <c r="AC53" s="8"/>
      <c r="AD53" s="19" t="s">
        <v>139</v>
      </c>
      <c r="AE53" s="8"/>
      <c r="AF53" s="8"/>
    </row>
    <row r="54" spans="1:32" x14ac:dyDescent="0.25">
      <c r="A54" s="8" t="s">
        <v>202</v>
      </c>
      <c r="B54" s="8">
        <v>3</v>
      </c>
      <c r="C54" s="8"/>
      <c r="D54" s="20" t="s">
        <v>139</v>
      </c>
      <c r="E54" s="8"/>
      <c r="F54" s="20" t="s">
        <v>139</v>
      </c>
      <c r="G54" s="8"/>
      <c r="H54" s="20" t="s">
        <v>139</v>
      </c>
      <c r="I54" s="8"/>
      <c r="J54" s="20" t="s">
        <v>139</v>
      </c>
      <c r="K54" s="8"/>
      <c r="L54" s="20" t="s">
        <v>139</v>
      </c>
      <c r="M54" s="8"/>
      <c r="N54" s="20" t="s">
        <v>139</v>
      </c>
      <c r="O54" s="8"/>
      <c r="P54" s="20" t="s">
        <v>139</v>
      </c>
      <c r="Q54" s="8"/>
      <c r="R54" s="20" t="s">
        <v>139</v>
      </c>
      <c r="S54" s="8"/>
      <c r="T54" s="20" t="s">
        <v>139</v>
      </c>
      <c r="U54" s="8"/>
      <c r="V54" s="20" t="s">
        <v>139</v>
      </c>
      <c r="W54" s="8"/>
      <c r="X54" s="20" t="s">
        <v>139</v>
      </c>
      <c r="Y54" s="8"/>
      <c r="Z54" s="20" t="s">
        <v>139</v>
      </c>
      <c r="AA54" s="8"/>
      <c r="AB54" s="20" t="s">
        <v>139</v>
      </c>
      <c r="AC54" s="8"/>
      <c r="AD54" s="20" t="s">
        <v>139</v>
      </c>
      <c r="AE54" s="8"/>
      <c r="AF54" s="8"/>
    </row>
    <row r="55" spans="1:32" x14ac:dyDescent="0.25">
      <c r="A55" s="8" t="s">
        <v>203</v>
      </c>
      <c r="B55" s="8">
        <v>3</v>
      </c>
      <c r="C55" s="8"/>
      <c r="D55" s="19" t="s">
        <v>139</v>
      </c>
      <c r="E55" s="8"/>
      <c r="F55" s="19" t="s">
        <v>139</v>
      </c>
      <c r="G55" s="8"/>
      <c r="H55" s="19" t="s">
        <v>139</v>
      </c>
      <c r="I55" s="8"/>
      <c r="J55" s="19" t="s">
        <v>139</v>
      </c>
      <c r="K55" s="8"/>
      <c r="L55" s="19" t="s">
        <v>139</v>
      </c>
      <c r="M55" s="8"/>
      <c r="N55" s="19" t="s">
        <v>139</v>
      </c>
      <c r="O55" s="8"/>
      <c r="P55" s="19" t="s">
        <v>139</v>
      </c>
      <c r="Q55" s="8"/>
      <c r="R55" s="19" t="s">
        <v>139</v>
      </c>
      <c r="S55" s="8"/>
      <c r="T55" s="19" t="s">
        <v>139</v>
      </c>
      <c r="U55" s="8"/>
      <c r="V55" s="19" t="s">
        <v>139</v>
      </c>
      <c r="W55" s="8"/>
      <c r="X55" s="19" t="s">
        <v>139</v>
      </c>
      <c r="Y55" s="8"/>
      <c r="Z55" s="19" t="s">
        <v>139</v>
      </c>
      <c r="AA55" s="8"/>
      <c r="AB55" s="19" t="s">
        <v>139</v>
      </c>
      <c r="AC55" s="8"/>
      <c r="AD55" s="19" t="s">
        <v>139</v>
      </c>
      <c r="AE55" s="8"/>
      <c r="AF55" s="8"/>
    </row>
    <row r="56" spans="1:32" x14ac:dyDescent="0.25">
      <c r="A56" s="18" t="s">
        <v>204</v>
      </c>
      <c r="B56" s="18">
        <v>3</v>
      </c>
      <c r="C56" s="8"/>
      <c r="D56" s="20" t="s">
        <v>139</v>
      </c>
      <c r="E56" s="8"/>
      <c r="F56" s="20" t="s">
        <v>139</v>
      </c>
      <c r="G56" s="8"/>
      <c r="H56" s="20" t="s">
        <v>139</v>
      </c>
      <c r="I56" s="8"/>
      <c r="J56" s="20" t="s">
        <v>139</v>
      </c>
      <c r="K56" s="8"/>
      <c r="L56" s="20" t="s">
        <v>139</v>
      </c>
      <c r="M56" s="8"/>
      <c r="N56" s="20" t="s">
        <v>139</v>
      </c>
      <c r="O56" s="8"/>
      <c r="P56" s="20" t="s">
        <v>139</v>
      </c>
      <c r="Q56" s="8"/>
      <c r="R56" s="20" t="s">
        <v>139</v>
      </c>
      <c r="S56" s="8"/>
      <c r="T56" s="20" t="s">
        <v>139</v>
      </c>
      <c r="U56" s="8"/>
      <c r="V56" s="20" t="s">
        <v>139</v>
      </c>
      <c r="W56" s="8"/>
      <c r="X56" s="20" t="s">
        <v>139</v>
      </c>
      <c r="Y56" s="8"/>
      <c r="Z56" s="20" t="s">
        <v>139</v>
      </c>
      <c r="AA56" s="8"/>
      <c r="AB56" s="20" t="s">
        <v>139</v>
      </c>
      <c r="AC56" s="8"/>
      <c r="AD56" s="20" t="s">
        <v>139</v>
      </c>
      <c r="AE56" s="8"/>
      <c r="AF56" s="8"/>
    </row>
    <row r="57" spans="1:32" x14ac:dyDescent="0.25">
      <c r="A57" s="18" t="s">
        <v>205</v>
      </c>
      <c r="B57" s="18">
        <v>3</v>
      </c>
      <c r="C57" s="8"/>
      <c r="D57" s="19" t="s">
        <v>139</v>
      </c>
      <c r="E57" s="8"/>
      <c r="F57" s="19" t="s">
        <v>139</v>
      </c>
      <c r="G57" s="8"/>
      <c r="H57" s="19" t="s">
        <v>139</v>
      </c>
      <c r="I57" s="8"/>
      <c r="J57" s="19" t="s">
        <v>139</v>
      </c>
      <c r="K57" s="8"/>
      <c r="L57" s="19" t="s">
        <v>139</v>
      </c>
      <c r="M57" s="8"/>
      <c r="N57" s="19" t="s">
        <v>139</v>
      </c>
      <c r="O57" s="8"/>
      <c r="P57" s="19" t="s">
        <v>139</v>
      </c>
      <c r="Q57" s="8"/>
      <c r="R57" s="19" t="s">
        <v>139</v>
      </c>
      <c r="S57" s="8"/>
      <c r="T57" s="19" t="s">
        <v>139</v>
      </c>
      <c r="U57" s="8"/>
      <c r="V57" s="19" t="s">
        <v>139</v>
      </c>
      <c r="W57" s="8"/>
      <c r="X57" s="19" t="s">
        <v>139</v>
      </c>
      <c r="Y57" s="8"/>
      <c r="Z57" s="19" t="s">
        <v>139</v>
      </c>
      <c r="AA57" s="8"/>
      <c r="AB57" s="19" t="s">
        <v>139</v>
      </c>
      <c r="AC57" s="8"/>
      <c r="AD57" s="19" t="s">
        <v>139</v>
      </c>
      <c r="AE57" s="8"/>
      <c r="AF57" s="8"/>
    </row>
    <row r="58" spans="1:32" x14ac:dyDescent="0.25">
      <c r="A58" s="18" t="s">
        <v>206</v>
      </c>
      <c r="B58" s="18">
        <v>3</v>
      </c>
      <c r="C58" s="8"/>
      <c r="D58" s="20" t="s">
        <v>139</v>
      </c>
      <c r="E58" s="8"/>
      <c r="F58" s="20" t="s">
        <v>139</v>
      </c>
      <c r="G58" s="8"/>
      <c r="H58" s="20" t="s">
        <v>139</v>
      </c>
      <c r="I58" s="8"/>
      <c r="J58" s="20" t="s">
        <v>139</v>
      </c>
      <c r="K58" s="8"/>
      <c r="L58" s="20" t="s">
        <v>139</v>
      </c>
      <c r="M58" s="8"/>
      <c r="N58" s="20" t="s">
        <v>139</v>
      </c>
      <c r="O58" s="8"/>
      <c r="P58" s="20" t="s">
        <v>139</v>
      </c>
      <c r="Q58" s="8"/>
      <c r="R58" s="20" t="s">
        <v>139</v>
      </c>
      <c r="S58" s="8"/>
      <c r="T58" s="20" t="s">
        <v>139</v>
      </c>
      <c r="U58" s="8"/>
      <c r="V58" s="20" t="s">
        <v>139</v>
      </c>
      <c r="W58" s="8"/>
      <c r="X58" s="20" t="s">
        <v>139</v>
      </c>
      <c r="Y58" s="8"/>
      <c r="Z58" s="20" t="s">
        <v>139</v>
      </c>
      <c r="AA58" s="8"/>
      <c r="AB58" s="20" t="s">
        <v>139</v>
      </c>
      <c r="AC58" s="8"/>
      <c r="AD58" s="20" t="s">
        <v>139</v>
      </c>
      <c r="AE58" s="8"/>
      <c r="AF58" s="8"/>
    </row>
    <row r="59" spans="1:32" x14ac:dyDescent="0.25">
      <c r="A59" s="18" t="s">
        <v>207</v>
      </c>
      <c r="B59" s="18">
        <v>3</v>
      </c>
      <c r="C59" s="8"/>
      <c r="D59" s="19" t="s">
        <v>139</v>
      </c>
      <c r="E59" s="8"/>
      <c r="F59" s="19" t="s">
        <v>139</v>
      </c>
      <c r="G59" s="8"/>
      <c r="H59" s="19" t="s">
        <v>139</v>
      </c>
      <c r="I59" s="8"/>
      <c r="J59" s="19" t="s">
        <v>139</v>
      </c>
      <c r="K59" s="8"/>
      <c r="L59" s="19" t="s">
        <v>139</v>
      </c>
      <c r="M59" s="8"/>
      <c r="N59" s="19" t="s">
        <v>139</v>
      </c>
      <c r="O59" s="8"/>
      <c r="P59" s="19" t="s">
        <v>139</v>
      </c>
      <c r="Q59" s="8"/>
      <c r="R59" s="19" t="s">
        <v>139</v>
      </c>
      <c r="S59" s="8"/>
      <c r="T59" s="19" t="s">
        <v>139</v>
      </c>
      <c r="U59" s="8"/>
      <c r="V59" s="19" t="s">
        <v>139</v>
      </c>
      <c r="W59" s="8"/>
      <c r="X59" s="19" t="s">
        <v>139</v>
      </c>
      <c r="Y59" s="8"/>
      <c r="Z59" s="19" t="s">
        <v>139</v>
      </c>
      <c r="AA59" s="8"/>
      <c r="AB59" s="19" t="s">
        <v>139</v>
      </c>
      <c r="AC59" s="8"/>
      <c r="AD59" s="19" t="s">
        <v>139</v>
      </c>
      <c r="AE59" s="8"/>
      <c r="AF59" s="8"/>
    </row>
    <row r="60" spans="1:32" x14ac:dyDescent="0.25">
      <c r="A60" s="18" t="s">
        <v>208</v>
      </c>
      <c r="B60" s="18">
        <v>3</v>
      </c>
      <c r="C60" s="8"/>
      <c r="D60" s="20" t="s">
        <v>139</v>
      </c>
      <c r="E60" s="8"/>
      <c r="F60" s="20" t="s">
        <v>139</v>
      </c>
      <c r="G60" s="8"/>
      <c r="H60" s="20" t="s">
        <v>139</v>
      </c>
      <c r="I60" s="8"/>
      <c r="J60" s="20" t="s">
        <v>139</v>
      </c>
      <c r="K60" s="8"/>
      <c r="L60" s="20" t="s">
        <v>139</v>
      </c>
      <c r="M60" s="8"/>
      <c r="N60" s="20" t="s">
        <v>139</v>
      </c>
      <c r="O60" s="8"/>
      <c r="P60" s="20" t="s">
        <v>139</v>
      </c>
      <c r="Q60" s="8"/>
      <c r="R60" s="20" t="s">
        <v>139</v>
      </c>
      <c r="S60" s="8"/>
      <c r="T60" s="20" t="s">
        <v>139</v>
      </c>
      <c r="U60" s="8"/>
      <c r="V60" s="20" t="s">
        <v>139</v>
      </c>
      <c r="W60" s="8"/>
      <c r="X60" s="20" t="s">
        <v>139</v>
      </c>
      <c r="Y60" s="8"/>
      <c r="Z60" s="20" t="s">
        <v>139</v>
      </c>
      <c r="AA60" s="8"/>
      <c r="AB60" s="20" t="s">
        <v>139</v>
      </c>
      <c r="AC60" s="8"/>
      <c r="AD60" s="20" t="s">
        <v>139</v>
      </c>
      <c r="AE60" s="8"/>
      <c r="AF60" s="8"/>
    </row>
    <row r="61" spans="1:32" x14ac:dyDescent="0.25">
      <c r="A61" s="18" t="s">
        <v>209</v>
      </c>
      <c r="B61" s="18">
        <v>3</v>
      </c>
      <c r="C61" s="8"/>
      <c r="D61" s="19" t="s">
        <v>139</v>
      </c>
      <c r="E61" s="8"/>
      <c r="F61" s="19" t="s">
        <v>139</v>
      </c>
      <c r="G61" s="8"/>
      <c r="H61" s="19" t="s">
        <v>139</v>
      </c>
      <c r="I61" s="8"/>
      <c r="J61" s="19" t="s">
        <v>139</v>
      </c>
      <c r="K61" s="8"/>
      <c r="L61" s="19" t="s">
        <v>139</v>
      </c>
      <c r="M61" s="8"/>
      <c r="N61" s="19" t="s">
        <v>139</v>
      </c>
      <c r="O61" s="8"/>
      <c r="P61" s="19" t="s">
        <v>139</v>
      </c>
      <c r="Q61" s="8"/>
      <c r="R61" s="19" t="s">
        <v>139</v>
      </c>
      <c r="S61" s="8"/>
      <c r="T61" s="19" t="s">
        <v>139</v>
      </c>
      <c r="U61" s="8"/>
      <c r="V61" s="19" t="s">
        <v>139</v>
      </c>
      <c r="W61" s="8"/>
      <c r="X61" s="19" t="s">
        <v>139</v>
      </c>
      <c r="Y61" s="8"/>
      <c r="Z61" s="19" t="s">
        <v>139</v>
      </c>
      <c r="AA61" s="8"/>
      <c r="AB61" s="19" t="s">
        <v>139</v>
      </c>
      <c r="AC61" s="8"/>
      <c r="AD61" s="19" t="s">
        <v>139</v>
      </c>
      <c r="AE61" s="8"/>
      <c r="AF61" s="8"/>
    </row>
    <row r="62" spans="1:32" x14ac:dyDescent="0.25">
      <c r="A62" s="8" t="s">
        <v>210</v>
      </c>
      <c r="B62" s="8">
        <v>3</v>
      </c>
      <c r="C62" s="8"/>
      <c r="D62" s="20" t="s">
        <v>139</v>
      </c>
      <c r="E62" s="8"/>
      <c r="F62" s="20" t="s">
        <v>139</v>
      </c>
      <c r="G62" s="8"/>
      <c r="H62" s="20" t="s">
        <v>139</v>
      </c>
      <c r="I62" s="8"/>
      <c r="J62" s="20" t="s">
        <v>139</v>
      </c>
      <c r="K62" s="8"/>
      <c r="L62" s="20" t="s">
        <v>139</v>
      </c>
      <c r="M62" s="8"/>
      <c r="N62" s="20" t="s">
        <v>139</v>
      </c>
      <c r="O62" s="8"/>
      <c r="P62" s="20" t="s">
        <v>139</v>
      </c>
      <c r="Q62" s="8"/>
      <c r="R62" s="20" t="s">
        <v>139</v>
      </c>
      <c r="S62" s="8"/>
      <c r="T62" s="20" t="s">
        <v>139</v>
      </c>
      <c r="U62" s="8"/>
      <c r="V62" s="20" t="s">
        <v>139</v>
      </c>
      <c r="W62" s="8"/>
      <c r="X62" s="20" t="s">
        <v>139</v>
      </c>
      <c r="Y62" s="8"/>
      <c r="Z62" s="20" t="s">
        <v>139</v>
      </c>
      <c r="AA62" s="8"/>
      <c r="AB62" s="20" t="s">
        <v>139</v>
      </c>
      <c r="AC62" s="8"/>
      <c r="AD62" s="20" t="s">
        <v>139</v>
      </c>
      <c r="AE62" s="8"/>
      <c r="AF62" s="8"/>
    </row>
    <row r="63" spans="1:32" x14ac:dyDescent="0.25">
      <c r="A63" s="8" t="s">
        <v>211</v>
      </c>
      <c r="B63" s="8">
        <v>3</v>
      </c>
      <c r="C63" s="8"/>
      <c r="D63" s="19" t="s">
        <v>139</v>
      </c>
      <c r="E63" s="8"/>
      <c r="F63" s="19" t="s">
        <v>139</v>
      </c>
      <c r="G63" s="8"/>
      <c r="H63" s="19" t="s">
        <v>139</v>
      </c>
      <c r="I63" s="8"/>
      <c r="J63" s="19" t="s">
        <v>139</v>
      </c>
      <c r="K63" s="8"/>
      <c r="L63" s="19" t="s">
        <v>139</v>
      </c>
      <c r="M63" s="8"/>
      <c r="N63" s="19" t="s">
        <v>139</v>
      </c>
      <c r="O63" s="8"/>
      <c r="P63" s="19" t="s">
        <v>139</v>
      </c>
      <c r="Q63" s="8"/>
      <c r="R63" s="19" t="s">
        <v>139</v>
      </c>
      <c r="S63" s="8"/>
      <c r="T63" s="19" t="s">
        <v>139</v>
      </c>
      <c r="U63" s="8"/>
      <c r="V63" s="19" t="s">
        <v>139</v>
      </c>
      <c r="W63" s="8"/>
      <c r="X63" s="19" t="s">
        <v>139</v>
      </c>
      <c r="Y63" s="8"/>
      <c r="Z63" s="19" t="s">
        <v>139</v>
      </c>
      <c r="AA63" s="8"/>
      <c r="AB63" s="19" t="s">
        <v>139</v>
      </c>
      <c r="AC63" s="8"/>
      <c r="AD63" s="19" t="s">
        <v>139</v>
      </c>
      <c r="AE63" s="8"/>
      <c r="AF63" s="8"/>
    </row>
    <row r="64" spans="1:32" x14ac:dyDescent="0.25">
      <c r="A64" s="8" t="s">
        <v>212</v>
      </c>
      <c r="B64" s="8">
        <v>3</v>
      </c>
      <c r="C64" s="8"/>
      <c r="D64" s="20" t="s">
        <v>139</v>
      </c>
      <c r="E64" s="8"/>
      <c r="F64" s="20" t="s">
        <v>139</v>
      </c>
      <c r="G64" s="8"/>
      <c r="H64" s="20" t="s">
        <v>139</v>
      </c>
      <c r="I64" s="8"/>
      <c r="J64" s="20" t="s">
        <v>139</v>
      </c>
      <c r="K64" s="8"/>
      <c r="L64" s="20" t="s">
        <v>139</v>
      </c>
      <c r="M64" s="8"/>
      <c r="N64" s="20" t="s">
        <v>139</v>
      </c>
      <c r="O64" s="8"/>
      <c r="P64" s="20" t="s">
        <v>139</v>
      </c>
      <c r="Q64" s="8"/>
      <c r="R64" s="20" t="s">
        <v>139</v>
      </c>
      <c r="S64" s="8"/>
      <c r="T64" s="20" t="s">
        <v>139</v>
      </c>
      <c r="U64" s="8"/>
      <c r="V64" s="20" t="s">
        <v>139</v>
      </c>
      <c r="W64" s="8"/>
      <c r="X64" s="20" t="s">
        <v>139</v>
      </c>
      <c r="Y64" s="8"/>
      <c r="Z64" s="20" t="s">
        <v>139</v>
      </c>
      <c r="AA64" s="8"/>
      <c r="AB64" s="20" t="s">
        <v>139</v>
      </c>
      <c r="AC64" s="8"/>
      <c r="AD64" s="20" t="s">
        <v>139</v>
      </c>
      <c r="AE64" s="8"/>
      <c r="AF64" s="8"/>
    </row>
    <row r="65" spans="1:32" x14ac:dyDescent="0.25">
      <c r="A65" s="8" t="s">
        <v>213</v>
      </c>
      <c r="B65" s="8">
        <v>2</v>
      </c>
      <c r="C65" s="8"/>
      <c r="D65" s="19" t="s">
        <v>139</v>
      </c>
      <c r="E65" s="8"/>
      <c r="F65" s="19" t="s">
        <v>139</v>
      </c>
      <c r="G65" s="8"/>
      <c r="H65" s="19" t="s">
        <v>139</v>
      </c>
      <c r="I65" s="8"/>
      <c r="J65" s="19" t="s">
        <v>139</v>
      </c>
      <c r="K65" s="8"/>
      <c r="L65" s="19" t="s">
        <v>139</v>
      </c>
      <c r="M65" s="8"/>
      <c r="N65" s="19" t="s">
        <v>139</v>
      </c>
      <c r="O65" s="8"/>
      <c r="P65" s="19" t="s">
        <v>139</v>
      </c>
      <c r="Q65" s="8"/>
      <c r="R65" s="19" t="s">
        <v>139</v>
      </c>
      <c r="S65" s="8"/>
      <c r="T65" s="19" t="s">
        <v>139</v>
      </c>
      <c r="U65" s="8"/>
      <c r="V65" s="19" t="s">
        <v>139</v>
      </c>
      <c r="W65" s="8"/>
      <c r="X65" s="19" t="s">
        <v>139</v>
      </c>
      <c r="Y65" s="8"/>
      <c r="Z65" s="19" t="s">
        <v>139</v>
      </c>
      <c r="AA65" s="8"/>
      <c r="AB65" s="19" t="s">
        <v>139</v>
      </c>
      <c r="AC65" s="8"/>
      <c r="AD65" s="19" t="s">
        <v>139</v>
      </c>
      <c r="AE65" s="8"/>
      <c r="AF65" s="8"/>
    </row>
    <row r="66" spans="1:32" x14ac:dyDescent="0.25">
      <c r="A66" s="8" t="s">
        <v>214</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x14ac:dyDescent="0.25">
      <c r="A67" s="8" t="s">
        <v>215</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x14ac:dyDescent="0.25">
      <c r="A68" s="8" t="s">
        <v>216</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x14ac:dyDescent="0.25">
      <c r="A69" s="8" t="s">
        <v>217</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x14ac:dyDescent="0.25">
      <c r="A70" s="18" t="s">
        <v>218</v>
      </c>
      <c r="B70" s="18">
        <v>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x14ac:dyDescent="0.25">
      <c r="A71" s="8" t="s">
        <v>219</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x14ac:dyDescent="0.25">
      <c r="A72" s="8" t="s">
        <v>220</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x14ac:dyDescent="0.25">
      <c r="A73" s="8" t="s">
        <v>221</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x14ac:dyDescent="0.25">
      <c r="A74" s="8" t="s">
        <v>222</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x14ac:dyDescent="0.25">
      <c r="A75" s="8" t="s">
        <v>223</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x14ac:dyDescent="0.25">
      <c r="A76" s="8" t="s">
        <v>224</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x14ac:dyDescent="0.25">
      <c r="A77" s="8" t="s">
        <v>225</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x14ac:dyDescent="0.25">
      <c r="A78" s="8" t="s">
        <v>226</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x14ac:dyDescent="0.25">
      <c r="A79" s="8" t="s">
        <v>227</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x14ac:dyDescent="0.25">
      <c r="A80" s="8" t="s">
        <v>228</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x14ac:dyDescent="0.25">
      <c r="A81" s="8" t="s">
        <v>134</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x14ac:dyDescent="0.25">
      <c r="A82" s="8" t="s">
        <v>135</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x14ac:dyDescent="0.25">
      <c r="A83" s="8" t="s">
        <v>229</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x14ac:dyDescent="0.25">
      <c r="A84" s="8" t="s">
        <v>230</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x14ac:dyDescent="0.25">
      <c r="A85" s="8" t="s">
        <v>231</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x14ac:dyDescent="0.25">
      <c r="A86" s="8" t="s">
        <v>232</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x14ac:dyDescent="0.25">
      <c r="A87" s="8" t="s">
        <v>233</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x14ac:dyDescent="0.25">
      <c r="A88" s="8" t="s">
        <v>234</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x14ac:dyDescent="0.25">
      <c r="A89" s="8" t="s">
        <v>235</v>
      </c>
      <c r="B89" s="8">
        <v>1</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x14ac:dyDescent="0.25">
      <c r="A90" s="8" t="s">
        <v>236</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x14ac:dyDescent="0.25">
      <c r="A91" s="8" t="s">
        <v>237</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x14ac:dyDescent="0.25">
      <c r="A92" s="8" t="s">
        <v>238</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x14ac:dyDescent="0.25">
      <c r="A93" s="8" t="s">
        <v>239</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x14ac:dyDescent="0.25">
      <c r="A94" s="8" t="s">
        <v>240</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x14ac:dyDescent="0.25">
      <c r="A95" s="8" t="s">
        <v>241</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x14ac:dyDescent="0.25">
      <c r="A96" s="8" t="s">
        <v>242</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x14ac:dyDescent="0.25">
      <c r="A97" s="8" t="s">
        <v>243</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x14ac:dyDescent="0.25">
      <c r="A98" s="8" t="s">
        <v>244</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x14ac:dyDescent="0.25">
      <c r="A99" s="8" t="s">
        <v>245</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x14ac:dyDescent="0.25">
      <c r="A100" s="8" t="s">
        <v>246</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x14ac:dyDescent="0.25">
      <c r="A101" s="8" t="s">
        <v>247</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x14ac:dyDescent="0.25">
      <c r="A102" s="8" t="s">
        <v>248</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x14ac:dyDescent="0.25">
      <c r="A103" s="8" t="s">
        <v>249</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x14ac:dyDescent="0.25">
      <c r="A104" s="8" t="s">
        <v>250</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x14ac:dyDescent="0.25">
      <c r="A105" s="8" t="s">
        <v>251</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x14ac:dyDescent="0.25">
      <c r="A106" s="8" t="s">
        <v>252</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x14ac:dyDescent="0.25">
      <c r="A107" s="8" t="s">
        <v>253</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x14ac:dyDescent="0.25">
      <c r="A108" s="8" t="s">
        <v>254</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x14ac:dyDescent="0.25">
      <c r="A109" s="8" t="s">
        <v>255</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x14ac:dyDescent="0.25">
      <c r="A110" s="8" t="s">
        <v>256</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x14ac:dyDescent="0.25">
      <c r="A111" s="8" t="s">
        <v>257</v>
      </c>
      <c r="B111" s="8">
        <v>3</v>
      </c>
      <c r="C111" s="8">
        <f>A306:C306</f>
        <v>0</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x14ac:dyDescent="0.25">
      <c r="A112" s="8" t="s">
        <v>258</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x14ac:dyDescent="0.25">
      <c r="A113" s="8" t="s">
        <v>259</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x14ac:dyDescent="0.25">
      <c r="A114" s="8" t="s">
        <v>260</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x14ac:dyDescent="0.25">
      <c r="A115" s="8" t="s">
        <v>261</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x14ac:dyDescent="0.25">
      <c r="A116" s="8" t="s">
        <v>262</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x14ac:dyDescent="0.25">
      <c r="A117" s="8" t="s">
        <v>263</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x14ac:dyDescent="0.25">
      <c r="A118" s="8" t="s">
        <v>264</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x14ac:dyDescent="0.25">
      <c r="A119" s="8" t="s">
        <v>265</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x14ac:dyDescent="0.25">
      <c r="A120" s="8" t="s">
        <v>266</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x14ac:dyDescent="0.25">
      <c r="A121" s="8" t="s">
        <v>267</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x14ac:dyDescent="0.25">
      <c r="A122" s="8" t="s">
        <v>268</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x14ac:dyDescent="0.25">
      <c r="A123" s="8" t="s">
        <v>269</v>
      </c>
      <c r="B123" s="8">
        <v>3</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x14ac:dyDescent="0.25">
      <c r="A124" s="8" t="s">
        <v>270</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x14ac:dyDescent="0.25">
      <c r="A125" s="8" t="s">
        <v>271</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x14ac:dyDescent="0.25">
      <c r="A126" s="8" t="s">
        <v>272</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x14ac:dyDescent="0.25">
      <c r="A127" s="8" t="s">
        <v>273</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x14ac:dyDescent="0.25">
      <c r="A128" s="8" t="s">
        <v>274</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x14ac:dyDescent="0.25">
      <c r="A129" s="8" t="s">
        <v>275</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x14ac:dyDescent="0.25">
      <c r="A130" s="8" t="s">
        <v>276</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x14ac:dyDescent="0.25">
      <c r="A131" s="8" t="s">
        <v>277</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x14ac:dyDescent="0.25">
      <c r="A132" s="8" t="s">
        <v>278</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x14ac:dyDescent="0.25">
      <c r="A133" s="8" t="s">
        <v>279</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x14ac:dyDescent="0.25">
      <c r="A134" s="8" t="s">
        <v>280</v>
      </c>
      <c r="B134" s="8">
        <v>1</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x14ac:dyDescent="0.25">
      <c r="A135" s="8" t="s">
        <v>281</v>
      </c>
      <c r="B135" s="8">
        <v>3</v>
      </c>
      <c r="C135" s="8">
        <f>A330:C330</f>
        <v>0</v>
      </c>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x14ac:dyDescent="0.25">
      <c r="A136" s="8" t="s">
        <v>282</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x14ac:dyDescent="0.25">
      <c r="A137" s="8" t="s">
        <v>283</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x14ac:dyDescent="0.25">
      <c r="A138" s="8" t="s">
        <v>284</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x14ac:dyDescent="0.25">
      <c r="A139" s="8" t="s">
        <v>285</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x14ac:dyDescent="0.25">
      <c r="A140" s="8" t="s">
        <v>286</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x14ac:dyDescent="0.25">
      <c r="A141" s="8" t="s">
        <v>287</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x14ac:dyDescent="0.25">
      <c r="A142" s="8" t="s">
        <v>288</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x14ac:dyDescent="0.25">
      <c r="A143" s="8" t="s">
        <v>289</v>
      </c>
      <c r="B143" s="8">
        <v>3</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x14ac:dyDescent="0.25">
      <c r="A144" s="8" t="s">
        <v>290</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x14ac:dyDescent="0.25">
      <c r="A145" s="8" t="s">
        <v>291</v>
      </c>
      <c r="B145" s="8">
        <v>2</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x14ac:dyDescent="0.25">
      <c r="A146" s="8" t="s">
        <v>292</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x14ac:dyDescent="0.25">
      <c r="A147" s="8" t="s">
        <v>293</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x14ac:dyDescent="0.25">
      <c r="A148" s="8" t="s">
        <v>294</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x14ac:dyDescent="0.25">
      <c r="A149" s="8" t="s">
        <v>295</v>
      </c>
      <c r="B149" s="8">
        <v>3</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x14ac:dyDescent="0.25">
      <c r="A150" s="8" t="s">
        <v>296</v>
      </c>
      <c r="B150" s="8">
        <v>2</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x14ac:dyDescent="0.25">
      <c r="A151" s="8" t="s">
        <v>297</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x14ac:dyDescent="0.25">
      <c r="A152" s="8" t="s">
        <v>298</v>
      </c>
      <c r="B152" s="8">
        <v>3</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x14ac:dyDescent="0.25">
      <c r="A153" s="8" t="s">
        <v>299</v>
      </c>
      <c r="B153" s="8">
        <v>2</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x14ac:dyDescent="0.25">
      <c r="A154" s="8" t="s">
        <v>300</v>
      </c>
      <c r="B154" s="8">
        <v>3</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x14ac:dyDescent="0.25">
      <c r="A155" s="8" t="s">
        <v>301</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x14ac:dyDescent="0.25">
      <c r="A156" s="8" t="s">
        <v>302</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x14ac:dyDescent="0.25">
      <c r="A157" s="8" t="s">
        <v>303</v>
      </c>
      <c r="B157" s="8">
        <v>1</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x14ac:dyDescent="0.25">
      <c r="A158" s="8" t="s">
        <v>304</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x14ac:dyDescent="0.25">
      <c r="A159" s="8" t="s">
        <v>305</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x14ac:dyDescent="0.25">
      <c r="A160" s="8" t="s">
        <v>306</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x14ac:dyDescent="0.25">
      <c r="A161" s="8" t="s">
        <v>307</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x14ac:dyDescent="0.25">
      <c r="A162" s="8" t="s">
        <v>308</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x14ac:dyDescent="0.25">
      <c r="A163" s="8" t="s">
        <v>309</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x14ac:dyDescent="0.25">
      <c r="A164" s="8" t="s">
        <v>310</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x14ac:dyDescent="0.25">
      <c r="A165" s="8" t="s">
        <v>311</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x14ac:dyDescent="0.25">
      <c r="A166" s="8" t="s">
        <v>312</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x14ac:dyDescent="0.25">
      <c r="A167" s="8" t="s">
        <v>313</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x14ac:dyDescent="0.25">
      <c r="A168" s="8" t="s">
        <v>314</v>
      </c>
      <c r="B168" s="8">
        <v>3</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x14ac:dyDescent="0.25">
      <c r="A169" s="8" t="s">
        <v>315</v>
      </c>
      <c r="B169" s="8">
        <v>1</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x14ac:dyDescent="0.25">
      <c r="A170" s="8" t="s">
        <v>316</v>
      </c>
      <c r="B170" s="8">
        <v>3</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x14ac:dyDescent="0.25">
      <c r="A171" s="8" t="s">
        <v>317</v>
      </c>
      <c r="B171" s="8">
        <v>4</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x14ac:dyDescent="0.25">
      <c r="A172" s="8" t="s">
        <v>318</v>
      </c>
      <c r="B172" s="8">
        <v>3</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x14ac:dyDescent="0.25">
      <c r="A173" s="8" t="s">
        <v>319</v>
      </c>
      <c r="B173" s="8">
        <v>5</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x14ac:dyDescent="0.25">
      <c r="A174" s="8" t="s">
        <v>320</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x14ac:dyDescent="0.25">
      <c r="A175" s="8" t="s">
        <v>321</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x14ac:dyDescent="0.25">
      <c r="A176" s="8" t="s">
        <v>129</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x14ac:dyDescent="0.25">
      <c r="A177" s="8" t="s">
        <v>322</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x14ac:dyDescent="0.25">
      <c r="A178" s="8" t="s">
        <v>323</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x14ac:dyDescent="0.25">
      <c r="A179" s="8" t="s">
        <v>324</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x14ac:dyDescent="0.25">
      <c r="A180" s="8" t="s">
        <v>325</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x14ac:dyDescent="0.25">
      <c r="A181" s="8" t="s">
        <v>326</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x14ac:dyDescent="0.25">
      <c r="A182" s="8" t="s">
        <v>327</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x14ac:dyDescent="0.25">
      <c r="A183" s="8" t="s">
        <v>328</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x14ac:dyDescent="0.25">
      <c r="A184" s="8" t="s">
        <v>329</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x14ac:dyDescent="0.25">
      <c r="A185" s="8" t="s">
        <v>330</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x14ac:dyDescent="0.25">
      <c r="A186" s="8" t="s">
        <v>25</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x14ac:dyDescent="0.25">
      <c r="A187" s="8" t="s">
        <v>331</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x14ac:dyDescent="0.25">
      <c r="A188" s="8" t="s">
        <v>332</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x14ac:dyDescent="0.25">
      <c r="A189" s="8" t="s">
        <v>333</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x14ac:dyDescent="0.25">
      <c r="A190" s="8" t="s">
        <v>334</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x14ac:dyDescent="0.25">
      <c r="A191" s="8" t="s">
        <v>335</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x14ac:dyDescent="0.25">
      <c r="A192" s="8" t="s">
        <v>336</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x14ac:dyDescent="0.25">
      <c r="A193" s="8" t="s">
        <v>337</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x14ac:dyDescent="0.25">
      <c r="A194" s="8" t="s">
        <v>338</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x14ac:dyDescent="0.25">
      <c r="A195" s="8" t="s">
        <v>339</v>
      </c>
      <c r="B195" s="8">
        <v>3</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x14ac:dyDescent="0.25">
      <c r="A196" s="8" t="s">
        <v>340</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x14ac:dyDescent="0.25">
      <c r="A197" s="8" t="s">
        <v>341</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x14ac:dyDescent="0.25">
      <c r="A198" s="8" t="s">
        <v>21</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x14ac:dyDescent="0.25">
      <c r="A199" s="8" t="s">
        <v>342</v>
      </c>
      <c r="B199" s="8">
        <v>4</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x14ac:dyDescent="0.25">
      <c r="A200" s="27" t="s">
        <v>343</v>
      </c>
      <c r="B200" s="8">
        <v>3</v>
      </c>
      <c r="C200" s="8">
        <f>A393:C393</f>
        <v>0</v>
      </c>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x14ac:dyDescent="0.25">
      <c r="A201" s="27" t="s">
        <v>344</v>
      </c>
      <c r="B201" s="8">
        <v>3</v>
      </c>
      <c r="C201" s="8">
        <f>A394:C394</f>
        <v>0</v>
      </c>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x14ac:dyDescent="0.25">
      <c r="A202" s="8" t="s">
        <v>345</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x14ac:dyDescent="0.25">
      <c r="A203" s="8" t="s">
        <v>346</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x14ac:dyDescent="0.25">
      <c r="A204" s="8" t="s">
        <v>347</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x14ac:dyDescent="0.25">
      <c r="A205" s="8" t="s">
        <v>348</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x14ac:dyDescent="0.25">
      <c r="A206" s="8" t="s">
        <v>349</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x14ac:dyDescent="0.25">
      <c r="A207" s="8" t="s">
        <v>350</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x14ac:dyDescent="0.25">
      <c r="A208" s="8" t="s">
        <v>351</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x14ac:dyDescent="0.25">
      <c r="A209" s="8" t="s">
        <v>70</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x14ac:dyDescent="0.25">
      <c r="A210" s="8" t="s">
        <v>352</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x14ac:dyDescent="0.25">
      <c r="A211" s="8" t="s">
        <v>353</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x14ac:dyDescent="0.25">
      <c r="A212" s="8" t="s">
        <v>354</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x14ac:dyDescent="0.25">
      <c r="A213" s="8" t="s">
        <v>131</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x14ac:dyDescent="0.25">
      <c r="A214" s="8" t="s">
        <v>355</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x14ac:dyDescent="0.25">
      <c r="A215" s="8" t="s">
        <v>356</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x14ac:dyDescent="0.25">
      <c r="A216" s="8" t="s">
        <v>357</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x14ac:dyDescent="0.25">
      <c r="A217" s="8" t="s">
        <v>358</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x14ac:dyDescent="0.25">
      <c r="A218" s="8" t="s">
        <v>359</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x14ac:dyDescent="0.25">
      <c r="A219" s="8" t="s">
        <v>360</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x14ac:dyDescent="0.25">
      <c r="A220" s="8" t="s">
        <v>361</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x14ac:dyDescent="0.25">
      <c r="A221" s="8" t="s">
        <v>362</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x14ac:dyDescent="0.25">
      <c r="A222" s="8" t="s">
        <v>363</v>
      </c>
      <c r="B222" s="8">
        <v>3</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x14ac:dyDescent="0.25">
      <c r="A223" s="8" t="s">
        <v>364</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x14ac:dyDescent="0.25">
      <c r="A224" s="8" t="s">
        <v>365</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x14ac:dyDescent="0.25">
      <c r="A225" s="8" t="s">
        <v>366</v>
      </c>
      <c r="B225" s="8">
        <v>4</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x14ac:dyDescent="0.25">
      <c r="A226" s="8" t="s">
        <v>367</v>
      </c>
      <c r="B226" s="8">
        <v>3</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x14ac:dyDescent="0.25">
      <c r="A227" s="8" t="s">
        <v>368</v>
      </c>
      <c r="B227" s="8">
        <v>3</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x14ac:dyDescent="0.25">
      <c r="A228" s="8" t="s">
        <v>369</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x14ac:dyDescent="0.25">
      <c r="A229" s="8" t="s">
        <v>370</v>
      </c>
      <c r="B229" s="8">
        <v>4</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x14ac:dyDescent="0.25">
      <c r="A230" s="8" t="s">
        <v>371</v>
      </c>
      <c r="B230" s="8">
        <v>4</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x14ac:dyDescent="0.25">
      <c r="A231" s="8" t="s">
        <v>372</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x14ac:dyDescent="0.25">
      <c r="A232" s="8" t="s">
        <v>373</v>
      </c>
      <c r="B232" s="8">
        <v>3</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x14ac:dyDescent="0.25">
      <c r="A233" s="8" t="s">
        <v>374</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x14ac:dyDescent="0.25">
      <c r="A234" s="8" t="s">
        <v>375</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x14ac:dyDescent="0.25">
      <c r="A235" s="8" t="s">
        <v>376</v>
      </c>
      <c r="B235" s="8">
        <v>4</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x14ac:dyDescent="0.25">
      <c r="A236" s="8" t="s">
        <v>377</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x14ac:dyDescent="0.25">
      <c r="A237" s="8" t="s">
        <v>378</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x14ac:dyDescent="0.25">
      <c r="A238" s="8" t="s">
        <v>379</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x14ac:dyDescent="0.25">
      <c r="A239" s="8" t="s">
        <v>380</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x14ac:dyDescent="0.25">
      <c r="A240" s="8" t="s">
        <v>381</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x14ac:dyDescent="0.25">
      <c r="A241" s="8" t="s">
        <v>382</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x14ac:dyDescent="0.25">
      <c r="A242" s="8" t="s">
        <v>383</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x14ac:dyDescent="0.25">
      <c r="A243" s="8" t="s">
        <v>384</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x14ac:dyDescent="0.25">
      <c r="A244" s="8" t="s">
        <v>385</v>
      </c>
      <c r="B244" s="8">
        <v>3</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x14ac:dyDescent="0.25">
      <c r="A245" s="8" t="s">
        <v>386</v>
      </c>
      <c r="B245" s="8">
        <v>3</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x14ac:dyDescent="0.25">
      <c r="A246" s="8" t="s">
        <v>387</v>
      </c>
      <c r="B246" s="8">
        <v>3</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x14ac:dyDescent="0.25">
      <c r="A247" s="8" t="s">
        <v>388</v>
      </c>
      <c r="B247" s="8">
        <v>5</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x14ac:dyDescent="0.25">
      <c r="A248" s="8" t="s">
        <v>389</v>
      </c>
      <c r="B248" s="8">
        <v>5</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x14ac:dyDescent="0.25">
      <c r="A249" s="8" t="s">
        <v>390</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x14ac:dyDescent="0.25">
      <c r="A250" s="8" t="s">
        <v>391</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x14ac:dyDescent="0.25">
      <c r="A251" s="8" t="s">
        <v>392</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x14ac:dyDescent="0.25">
      <c r="A252" s="8" t="s">
        <v>393</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x14ac:dyDescent="0.25">
      <c r="A253" s="8" t="s">
        <v>394</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x14ac:dyDescent="0.25">
      <c r="A254" s="8" t="s">
        <v>395</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x14ac:dyDescent="0.25">
      <c r="A255" s="8" t="s">
        <v>396</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x14ac:dyDescent="0.25">
      <c r="A256" s="8" t="s">
        <v>397</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x14ac:dyDescent="0.25">
      <c r="A257" s="8" t="s">
        <v>398</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x14ac:dyDescent="0.25">
      <c r="A258" s="8" t="s">
        <v>399</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x14ac:dyDescent="0.25">
      <c r="A259" s="8" t="s">
        <v>400</v>
      </c>
      <c r="B259" s="8">
        <v>3</v>
      </c>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x14ac:dyDescent="0.25">
      <c r="A260" s="8" t="s">
        <v>401</v>
      </c>
      <c r="B260" s="8">
        <v>3</v>
      </c>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x14ac:dyDescent="0.25">
      <c r="A261" s="8" t="s">
        <v>402</v>
      </c>
      <c r="B261" s="8">
        <v>3</v>
      </c>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89215c7-8177-44e9-818a-f54b0a37debe">
      <UserInfo>
        <DisplayName>Terri Grant</DisplayName>
        <AccountId>38</AccountId>
        <AccountType/>
      </UserInfo>
    </SharedWithUsers>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573838-475B-463E-B089-E57920896035}">
  <ds:schemaRefs>
    <ds:schemaRef ds:uri="http://schemas.microsoft.com/sharepoint/v3/contenttype/forms"/>
  </ds:schemaRefs>
</ds:datastoreItem>
</file>

<file path=customXml/itemProps2.xml><?xml version="1.0" encoding="utf-8"?>
<ds:datastoreItem xmlns:ds="http://schemas.openxmlformats.org/officeDocument/2006/customXml" ds:itemID="{40D9DD75-FC76-4BAE-89B7-028CDEB12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110D78-9580-4DC3-908F-A2A42535474C}">
  <ds:schemaRefs>
    <ds:schemaRef ds:uri="http://schemas.microsoft.com/office/2006/metadata/properties"/>
    <ds:schemaRef ds:uri="http://schemas.microsoft.com/office/infopath/2007/PartnerControls"/>
    <ds:schemaRef ds:uri="c89215c7-8177-44e9-818a-f54b0a37debe"/>
    <ds:schemaRef ds:uri="d1a1f6c2-6502-4caa-9da2-324baa95a6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 Degree</vt:lpstr>
      <vt:lpstr>BA Degree Audit</vt:lpstr>
      <vt:lpstr>Foundations</vt:lpstr>
      <vt:lpstr>listdata</vt:lpstr>
      <vt:lpstr>'BA Degree'!_Hlk536795746</vt:lpstr>
      <vt:lpstr>'BA Degree'!_Hlk536795747</vt:lpstr>
      <vt:lpstr>'BA Degree'!_Hlk536795748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Kristine Sudbeck</cp:lastModifiedBy>
  <cp:revision/>
  <dcterms:created xsi:type="dcterms:W3CDTF">2019-03-02T18:37:17Z</dcterms:created>
  <dcterms:modified xsi:type="dcterms:W3CDTF">2023-06-23T12:56:08Z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